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kilani\Desktop\"/>
    </mc:Choice>
  </mc:AlternateContent>
  <bookViews>
    <workbookView xWindow="0" yWindow="0" windowWidth="19200" windowHeight="10860" firstSheet="26" activeTab="30"/>
  </bookViews>
  <sheets>
    <sheet name="جلد" sheetId="63" r:id="rId1"/>
    <sheet name="علائم" sheetId="32" r:id="rId2"/>
    <sheet name="شاخص‌هاي عمده کامل" sheetId="31" state="hidden" r:id="rId3"/>
    <sheet name="شاخص‌هاي عمده" sheetId="1" r:id="rId4"/>
    <sheet name="توليد و درآمد جاري " sheetId="301" r:id="rId5"/>
    <sheet name="توليد و درآمد ثابت " sheetId="302" r:id="rId6"/>
    <sheet name="توليد و هزينه جاري " sheetId="303" r:id="rId7"/>
    <sheet name="توليد و هزينه ثابت " sheetId="304" r:id="rId8"/>
    <sheet name="تشکيل سرمايه" sheetId="305" r:id="rId9"/>
    <sheet name="انرژي " sheetId="300" r:id="rId10"/>
    <sheet name="صنعت" sheetId="320" r:id="rId11"/>
    <sheet name="پروانه‌هاي ساختماني " sheetId="317" r:id="rId12"/>
    <sheet name="سرمايه‌گذاري ساختمان " sheetId="318" r:id="rId13"/>
    <sheet name="بازرگاني داخلي " sheetId="306" r:id="rId14"/>
    <sheet name="cpi " sheetId="323" r:id="rId15"/>
    <sheet name="ppi " sheetId="324" r:id="rId16"/>
    <sheet name="حساب‌جاري" sheetId="290" r:id="rId17"/>
    <sheet name="حساب سرمايه" sheetId="286" r:id="rId18"/>
    <sheet name="بدهي‌هاي خارجي " sheetId="287" r:id="rId19"/>
    <sheet name="بازرگاني خارجي " sheetId="288" r:id="rId20"/>
    <sheet name="نرخ ارز " sheetId="289" r:id="rId21"/>
    <sheet name="نرخ‌هاي سود" sheetId="263" r:id="rId22"/>
    <sheet name="پايه پولي " sheetId="309" r:id="rId23"/>
    <sheet name="دارايي‌هاي خارجي " sheetId="310" r:id="rId24"/>
    <sheet name="بدهي‌هاي دولت " sheetId="311" r:id="rId25"/>
    <sheet name="اسکناس و مسکوک " sheetId="312" r:id="rId26"/>
    <sheet name="تسهيلات " sheetId="313" r:id="rId27"/>
    <sheet name="درآمدها " sheetId="314" r:id="rId28"/>
    <sheet name="تراز عملياتي" sheetId="315" r:id="rId29"/>
    <sheet name="درآمدهاي مالياتي " sheetId="316" r:id="rId30"/>
    <sheet name="بورس " sheetId="294" r:id="rId31"/>
    <sheet name="بورس کالا " sheetId="295" r:id="rId32"/>
  </sheets>
  <definedNames>
    <definedName name="_xlnm.Print_Area" localSheetId="14">'cpi '!$A$1:$P$44</definedName>
    <definedName name="_xlnm.Print_Area" localSheetId="15">'ppi '!$A$1:$N$45</definedName>
    <definedName name="_xlnm.Print_Area" localSheetId="25">'اسکناس و مسکوک '!$A$1:$J$50</definedName>
    <definedName name="_xlnm.Print_Area" localSheetId="9">'انرژي '!$A$1:$L$36</definedName>
    <definedName name="_xlnm.Print_Area" localSheetId="19">'بازرگاني خارجي '!$A$1:$J$49</definedName>
    <definedName name="_xlnm.Print_Area" localSheetId="13">'بازرگاني داخلي '!$A$1:$H$34</definedName>
    <definedName name="_xlnm.Print_Area" localSheetId="18">'بدهي‌هاي خارجي '!$A$1:$H$27</definedName>
    <definedName name="_xlnm.Print_Area" localSheetId="24">'بدهي‌هاي دولت '!$A$1:$K$52</definedName>
    <definedName name="_xlnm.Print_Area" localSheetId="30">'بورس '!$A$1:$K$57</definedName>
    <definedName name="_xlnm.Print_Area" localSheetId="31">'بورس کالا '!$A$1:$J$46</definedName>
    <definedName name="_xlnm.Print_Area" localSheetId="22">'پايه پولي '!$A$1:$J$48</definedName>
    <definedName name="_xlnm.Print_Area" localSheetId="11">'پروانه‌هاي ساختماني '!$A$1:$O$34</definedName>
    <definedName name="_xlnm.Print_Area" localSheetId="28">'تراز عملياتي'!$A$1:$K$33</definedName>
    <definedName name="_xlnm.Print_Area" localSheetId="26">'تسهيلات '!$A$1:$F$49</definedName>
    <definedName name="_xlnm.Print_Area" localSheetId="8">'تشکيل سرمايه'!$A$1:$N$28</definedName>
    <definedName name="_xlnm.Print_Area" localSheetId="5">'توليد و درآمد ثابت '!$A$1:$K$45</definedName>
    <definedName name="_xlnm.Print_Area" localSheetId="4">'توليد و درآمد جاري '!$A$1:$K$43</definedName>
    <definedName name="_xlnm.Print_Area" localSheetId="7">'توليد و هزينه ثابت '!$A$1:$Q$45</definedName>
    <definedName name="_xlnm.Print_Area" localSheetId="6">'توليد و هزينه جاري '!$A$1:$Q$43</definedName>
    <definedName name="_xlnm.Print_Area" localSheetId="17">'حساب سرمايه'!$A$1:$G$24</definedName>
    <definedName name="_xlnm.Print_Area" localSheetId="16">حساب‌جاري!$A$1:$W$27</definedName>
    <definedName name="_xlnm.Print_Area" localSheetId="23">'دارايي‌هاي خارجي '!$A$1:$K$51</definedName>
    <definedName name="_xlnm.Print_Area" localSheetId="27">'درآمدها '!$A$1:$M$49</definedName>
    <definedName name="_xlnm.Print_Area" localSheetId="29">'درآمدهاي مالياتي '!$A$1:$K$47</definedName>
    <definedName name="_xlnm.Print_Area" localSheetId="12">'سرمايه‌گذاري ساختمان '!$A$1:$L$36</definedName>
    <definedName name="_xlnm.Print_Area" localSheetId="3">'شاخص‌هاي عمده'!$A$1:$K$38</definedName>
    <definedName name="_xlnm.Print_Area" localSheetId="2">'شاخص‌هاي عمده کامل'!$A$1:$J$38</definedName>
    <definedName name="_xlnm.Print_Area" localSheetId="10">صنعت!$A$1:$I$35</definedName>
    <definedName name="_xlnm.Print_Area" localSheetId="1">علائم!$A$10:$F$37</definedName>
    <definedName name="_xlnm.Print_Area" localSheetId="20">'نرخ ارز '!$A$1:$E$28</definedName>
    <definedName name="_xlnm.Print_Area" localSheetId="21">'نرخ‌هاي سود'!$A$1:$N$27</definedName>
  </definedNames>
  <calcPr calcId="162913"/>
</workbook>
</file>

<file path=xl/calcChain.xml><?xml version="1.0" encoding="utf-8"?>
<calcChain xmlns="http://schemas.openxmlformats.org/spreadsheetml/2006/main">
  <c r="K20" i="300" l="1"/>
  <c r="K26" i="300" l="1"/>
  <c r="J26" i="300"/>
  <c r="I26" i="300"/>
  <c r="H26" i="300"/>
  <c r="G26" i="300"/>
  <c r="F26" i="300"/>
  <c r="I20" i="300"/>
  <c r="I24" i="300" s="1"/>
  <c r="H20" i="300"/>
  <c r="H24" i="300" s="1"/>
  <c r="G20" i="300"/>
  <c r="G24" i="300" s="1"/>
  <c r="F20" i="300"/>
  <c r="F24" i="300" s="1"/>
  <c r="I12" i="300"/>
  <c r="H12" i="300"/>
  <c r="G12" i="300"/>
  <c r="F12" i="300"/>
  <c r="J11" i="300"/>
  <c r="K11" i="300" s="1"/>
  <c r="K12" i="300" l="1"/>
  <c r="J12" i="300"/>
  <c r="J20" i="300"/>
  <c r="F21" i="300"/>
  <c r="H21" i="300"/>
  <c r="G21" i="300"/>
  <c r="I21" i="300"/>
  <c r="J24" i="300" l="1"/>
  <c r="J21" i="300"/>
  <c r="K24" i="300"/>
  <c r="K21" i="300"/>
  <c r="I39" i="295" l="1"/>
  <c r="H39" i="295"/>
  <c r="G39" i="295"/>
  <c r="F39" i="295"/>
  <c r="D39" i="295"/>
  <c r="C39" i="295"/>
  <c r="I37" i="295"/>
  <c r="H37" i="295"/>
  <c r="G37" i="295"/>
  <c r="F37" i="295"/>
  <c r="D37" i="295"/>
  <c r="C37" i="295"/>
  <c r="I35" i="295"/>
  <c r="H35" i="295"/>
  <c r="G35" i="295"/>
  <c r="F35" i="295"/>
  <c r="D35" i="295"/>
  <c r="C35" i="295"/>
  <c r="I26" i="295"/>
  <c r="H26" i="295"/>
  <c r="G26" i="295"/>
  <c r="F26" i="295"/>
  <c r="D26" i="295"/>
  <c r="C26" i="295"/>
  <c r="H17" i="295"/>
  <c r="H50" i="294"/>
  <c r="G50" i="294"/>
  <c r="F50" i="294"/>
  <c r="E50" i="294"/>
  <c r="D50" i="294"/>
  <c r="C50" i="294"/>
  <c r="H48" i="294"/>
  <c r="G48" i="294"/>
  <c r="F48" i="294"/>
  <c r="E48" i="294"/>
  <c r="D48" i="294"/>
  <c r="C48" i="294"/>
  <c r="H46" i="294"/>
  <c r="G46" i="294"/>
  <c r="F46" i="294"/>
  <c r="E46" i="294"/>
  <c r="D46" i="294"/>
  <c r="C46" i="294"/>
  <c r="H29" i="294"/>
  <c r="G29" i="294"/>
  <c r="F29" i="294"/>
  <c r="E29" i="294"/>
  <c r="D29" i="294"/>
  <c r="C29" i="294"/>
  <c r="I27" i="288" l="1"/>
  <c r="H27" i="288"/>
  <c r="G27" i="288"/>
  <c r="E27" i="288"/>
  <c r="D27" i="288"/>
  <c r="C27" i="288"/>
  <c r="G18" i="287"/>
</calcChain>
</file>

<file path=xl/sharedStrings.xml><?xml version="1.0" encoding="utf-8"?>
<sst xmlns="http://schemas.openxmlformats.org/spreadsheetml/2006/main" count="1763" uniqueCount="690">
  <si>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</si>
  <si>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</si>
  <si>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</si>
  <si>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</si>
  <si>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</si>
  <si>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</si>
  <si>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</si>
  <si>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</si>
  <si>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</si>
  <si>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</si>
  <si>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</si>
  <si>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</si>
  <si>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</si>
  <si>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</si>
  <si>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</si>
  <si>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</si>
  <si>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</si>
  <si>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</si>
  <si>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</si>
  <si>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</si>
  <si>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</si>
  <si>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</si>
  <si>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</si>
  <si>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</si>
  <si>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</si>
  <si>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</si>
  <si>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</si>
  <si>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</si>
  <si>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</si>
  <si>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</si>
  <si>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</si>
  <si>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</si>
  <si>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</si>
  <si>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</si>
  <si>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</si>
  <si>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</si>
  <si>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</si>
  <si>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</si>
  <si>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جواز تاسیس واحدهای صنعتی(2)</t>
  </si>
  <si>
    <t>تعداد
(فقره)</t>
  </si>
  <si>
    <t>سرمایه‌گذاری
(هزار میلیارد ریال)</t>
  </si>
  <si>
    <t>پروانه بهره‌برداری از واحدهای صنعتی(2)(3)</t>
  </si>
  <si>
    <t>(ارقام داخل پرانتز درصد تغییرات هر دوره نسبت به دوره مشابه سال قبل)</t>
  </si>
  <si>
    <t>تهران</t>
  </si>
  <si>
    <t>شهرهای بزرگ</t>
  </si>
  <si>
    <t>سایر مناطق شهری</t>
  </si>
  <si>
    <t>کل مناطق شهری</t>
  </si>
  <si>
    <t>شاخص بهای 
خدمات ساختمانی</t>
  </si>
  <si>
    <t>شاخص بهای 
تولیدکننده مصالح ساختمانی</t>
  </si>
  <si>
    <t>برآورد سطح زیربنای طبقات ساختمان‌ها براساس
پروانه‌های صادر شده(میلیون متر مربع)(1)</t>
  </si>
  <si>
    <t>شاخص‌های ساختمانی
(100=1395)</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</si>
  <si>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</si>
  <si>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</si>
  <si>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</si>
  <si>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</si>
  <si>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</si>
  <si>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</si>
  <si>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</si>
  <si>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</si>
  <si>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</si>
  <si>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</si>
  <si>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</si>
  <si>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</si>
  <si>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</si>
  <si>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</si>
  <si>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</si>
  <si>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</si>
  <si>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</si>
  <si>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</si>
  <si>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</si>
  <si>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</si>
  <si>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</si>
  <si>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</si>
  <si>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</si>
  <si>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</si>
  <si>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</si>
  <si>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</si>
  <si>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(ارقام داخل پرانتز درصد تغییرات هر ماه نسبت به ماه مشابه سال قبل)</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</si>
  <si>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</si>
  <si>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</si>
  <si>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</si>
  <si>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</si>
  <si>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</si>
  <si>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</si>
  <si>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</si>
  <si>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</si>
  <si>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</si>
  <si>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درصد تغییرات
 شاخص بهای
 کالاهای صادراتی</t>
  </si>
  <si>
    <t>صادرات غیر نفتی</t>
  </si>
  <si>
    <t>سایر کالاها</t>
  </si>
  <si>
    <t>شش ماهه اول</t>
  </si>
  <si>
    <t>نه ماهه</t>
  </si>
  <si>
    <t>دوازده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</si>
  <si>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</si>
  <si>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</si>
  <si>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</si>
  <si>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</si>
  <si>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</si>
  <si>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</si>
  <si>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</si>
  <si>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</si>
  <si>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</si>
  <si>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</si>
  <si>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تغییر در ذخایر بین‌المللی(1)(2)</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</si>
  <si>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</si>
  <si>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</si>
  <si>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</si>
  <si>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</si>
  <si>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</si>
  <si>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</si>
  <si>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</si>
  <si>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</si>
  <si>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</si>
  <si>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 بازار آزاد
(متوسط فروش)</t>
  </si>
  <si>
    <t>نرخ بازار بین‌بانکی
(متوسط نرخ روزانه بانک مرکزی)</t>
  </si>
  <si>
    <t>نرخ‌های سود بانکی</t>
  </si>
  <si>
    <t>ویژه</t>
  </si>
  <si>
    <t>یک‌ساله</t>
  </si>
  <si>
    <t>سایر(3)</t>
  </si>
  <si>
    <t>ساختمان و مسکن</t>
  </si>
  <si>
    <t>بازرگانی، خدمات
و متفرقه</t>
  </si>
  <si>
    <t>صادرات</t>
  </si>
  <si>
    <t>بانک‌های دولتی</t>
  </si>
  <si>
    <t>نرخ سود تسهیلات(1)</t>
  </si>
  <si>
    <t>نرخ سود علی‌الحساب سپرده‌های
سرمایه‌گذاری مدت‌دار</t>
  </si>
  <si>
    <t>بانک‌های غیر دولتی و
 موسسات اعتباری غیر بانکی</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</si>
  <si>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</si>
  <si>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</si>
  <si>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</si>
  <si>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</si>
  <si>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</si>
  <si>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</si>
  <si>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</si>
  <si>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</si>
  <si>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</si>
  <si>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</si>
  <si>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</si>
  <si>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</si>
  <si>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</si>
  <si>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</si>
  <si>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</si>
  <si>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</si>
  <si>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</si>
  <si>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</si>
  <si>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</si>
  <si>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</si>
  <si>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</si>
  <si>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</si>
  <si>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</si>
  <si>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</si>
  <si>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</si>
  <si>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</si>
  <si>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</si>
  <si>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</si>
  <si>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</si>
  <si>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</si>
  <si>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</si>
  <si>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</si>
  <si>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</si>
  <si>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</si>
  <si>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</si>
  <si>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</si>
  <si>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</si>
  <si>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</si>
  <si>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</si>
  <si>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</si>
  <si>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</si>
  <si>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</si>
  <si>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</si>
  <si>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</si>
  <si>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</si>
  <si>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</si>
  <si>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</si>
  <si>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</si>
  <si>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</si>
  <si>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</si>
  <si>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</si>
  <si>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</si>
  <si>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</si>
  <si>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</si>
  <si>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</si>
  <si>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</si>
  <si>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</si>
  <si>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</si>
  <si>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</si>
  <si>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جاری بازار
سهام در پایان دوره
(هزار میلیارد ریال)</t>
  </si>
  <si>
    <t>تعداد
(میلیارد سهم)</t>
  </si>
  <si>
    <t>ارزش
(هزار میلیارد ریال)</t>
  </si>
  <si>
    <t>سهام مورد معامله</t>
  </si>
  <si>
    <t>تعداد روزهای
فعالیت بورس</t>
  </si>
  <si>
    <t>تعداد شرکت‌های
 درج شده روی تابلوها</t>
  </si>
  <si>
    <t>فعالیت بورس کالا و فرابورس ایران</t>
  </si>
  <si>
    <t>ارزش معاملات
(هزار میلیارد ریال)</t>
  </si>
  <si>
    <t>حجم معاملات
(میلیون تن)</t>
  </si>
  <si>
    <t>بورس کالا</t>
  </si>
  <si>
    <t>شاخص کل
(100=1388)</t>
  </si>
  <si>
    <t>حجم معاملات
(میلیارد ورقه)</t>
  </si>
  <si>
    <t>ارزش بازار
(هزار میلیارد ریال)</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</si>
  <si>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</si>
  <si>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</si>
  <si>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</si>
  <si>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</si>
  <si>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</si>
  <si>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</si>
  <si>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</si>
  <si>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</si>
  <si>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</si>
  <si>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</si>
  <si>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</si>
  <si>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</si>
  <si>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</si>
  <si>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</si>
  <si>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</si>
  <si>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</si>
  <si>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</si>
  <si>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</si>
  <si>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</si>
  <si>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</si>
  <si>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</si>
  <si>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</si>
  <si>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</si>
  <si>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</si>
  <si>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</si>
  <si>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</si>
  <si>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</si>
  <si>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</si>
  <si>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</si>
  <si>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</si>
  <si>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 قیمت سهام در پایان دوره
(100=1369)</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</si>
  <si>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</si>
  <si>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</si>
  <si>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</si>
  <si>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</si>
  <si>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</si>
  <si>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</si>
  <si>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</si>
  <si>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</si>
  <si>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</si>
  <si>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</si>
  <si>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</si>
  <si>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</si>
  <si>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</si>
  <si>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</si>
  <si>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</si>
  <si>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</si>
  <si>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</si>
  <si>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</si>
  <si>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</si>
  <si>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ماخذ: شرکت بورس کالا و فرابورس ايران</t>
  </si>
  <si>
    <t xml:space="preserve">ماخذ: وزارت امور اقتصادي و دارايي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</si>
  <si>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</si>
  <si>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شامل واگذاري معادن و طرح‌هاي تملک دارايي‌هاي سرمايه‌اي نيز مي‌باشد.</t>
  </si>
  <si>
    <t xml:space="preserve">3- شامل دريافت اصل وام‌هاي داخلي و خارجي دولت، استفاده از تنخواه‌گردان خزانه و منابع حاصل از استفاده از صندوق توسعه ملي براي افزايش سرمايه صندوق نوآوري و شکوفايي مي‌باشد. </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</si>
  <si>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</si>
  <si>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</si>
  <si>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</si>
  <si>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</si>
  <si>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</si>
  <si>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</si>
  <si>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2- ارقام صادرات سال 1397 و قبل از آن بدون احتساب ميعانات گازي و از سال 1398 با احتساب ميعانات گازي گزارش شده است.</t>
  </si>
  <si>
    <t>ماخذ: اداره آمار و تعهدات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</si>
  <si>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</si>
  <si>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1- تغيير در دارايي‌هاي خارجي بانک مرکزي(به استثناي ارزهاي تهاتري و مخصوص)</t>
  </si>
  <si>
    <t>2- بدون در نظر گرفتن تغييرات نرخ ارز مي‌باشد.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</si>
  <si>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</si>
  <si>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</si>
  <si>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</si>
  <si>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</si>
  <si>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</si>
  <si>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</si>
  <si>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مآخذ: وزارت نفت و وزارت نيرو</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</si>
  <si>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</si>
  <si>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</si>
  <si>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t>شاخص کل قيمت(پايان دوره)</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</si>
  <si>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</si>
  <si>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</si>
  <si>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</si>
  <si>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</si>
  <si>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</si>
  <si>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</si>
  <si>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</si>
  <si>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</si>
  <si>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 xml:space="preserve">1- نرخ سود تسهيلات در عقود مبادله‌اي (غير مشارکتي)-  سقف نرخ سود مورد انتظار عقود مشارکتی قابل درج در قرارداد میان بانک یا موسسات اعتباری و مشتری معادل 18 درصد تعیین شده است.
</t>
  </si>
  <si>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</si>
  <si>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</si>
  <si>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</si>
  <si>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</si>
  <si>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</si>
  <si>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</si>
  <si>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</si>
  <si>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</si>
  <si>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</si>
  <si>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</si>
  <si>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</si>
  <si>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</si>
  <si>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</si>
  <si>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</si>
  <si>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</si>
  <si>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</si>
  <si>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</si>
  <si>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</si>
  <si>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</si>
  <si>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</si>
  <si>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</si>
  <si>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</si>
  <si>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</si>
  <si>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</si>
  <si>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</si>
  <si>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</si>
  <si>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</si>
  <si>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</si>
  <si>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</si>
  <si>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</si>
  <si>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</si>
  <si>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 xml:space="preserve"> </t>
  </si>
  <si>
    <t>میلیون دلار</t>
  </si>
  <si>
    <t>ریال</t>
  </si>
  <si>
    <t>هزار میلیارد ریال</t>
  </si>
  <si>
    <t>میلیارد سهم</t>
  </si>
  <si>
    <t>میلیون نفر</t>
  </si>
  <si>
    <t>نفر در هر کیلومتر مربع</t>
  </si>
  <si>
    <t>11ـ6</t>
  </si>
  <si>
    <t>18ـ17/5</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</si>
  <si>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</si>
  <si>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</si>
  <si>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</si>
  <si>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</si>
  <si>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</si>
  <si>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</si>
  <si>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</si>
  <si>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</si>
  <si>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</si>
  <si>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t xml:space="preserve">4- افزایش بدهی دولت به بانک مرکزی در سال 1397 نسبت به سال 1396 عمدتاً به دلیل انتقال بخشی از «بدهی بانک‌ها و موسسات اعتباری به بانک مرکزی» به «بدهی دولت به بانک مرکزی (موضوع بند (و) تبصره 5 قانون بودجه سال 1397)» و همچنین، انتقال «بدهی برخی از شرکت‌های دولتی به بانک مرکزی» به «بدهی دولت به بانک مرکزی (موضوع ماده 6 قانون رفع موانع تولید رقابت‌پذیر و ارتقای نظام مالی کشور مصوب سال 1394)» بوده است.
</t>
  </si>
  <si>
    <r>
      <t>متغیرهای پولی واعتباری</t>
    </r>
    <r>
      <rPr>
        <b/>
        <sz val="12"/>
        <color rgb="FF669900"/>
        <rFont val="B Nazanin"/>
        <charset val="178"/>
      </rPr>
      <t>(ادامه)(1)</t>
    </r>
  </si>
  <si>
    <t>بدهی بانک‌ها به بانک مرکزی(2)</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</si>
  <si>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</si>
  <si>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</si>
  <si>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</si>
  <si>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</si>
  <si>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</si>
  <si>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</si>
  <si>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</si>
  <si>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</si>
  <si>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</si>
  <si>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</si>
  <si>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</si>
  <si>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</si>
  <si>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</si>
  <si>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</si>
  <si>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</si>
  <si>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</si>
  <si>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</si>
  <si>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</si>
  <si>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</si>
  <si>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</si>
  <si>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</si>
  <si>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</si>
  <si>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</si>
  <si>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</si>
  <si>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</si>
  <si>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</si>
  <si>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r>
      <rPr>
        <b/>
        <sz val="14"/>
        <color rgb="FF669900"/>
        <rFont val="B Nazanin"/>
        <charset val="178"/>
      </rPr>
      <t xml:space="preserve"> تراز پرداخت‌ها</t>
    </r>
    <r>
      <rPr>
        <b/>
        <sz val="12"/>
        <color rgb="FF669900"/>
        <rFont val="B Nazanin"/>
        <charset val="178"/>
      </rPr>
      <t>(حساب سرمایه و تغییر در ذخایر بین‌المللی)</t>
    </r>
  </si>
  <si>
    <t xml:space="preserve">تلفن: 29951 </t>
  </si>
  <si>
    <t>دوساله</t>
  </si>
  <si>
    <t xml:space="preserve"> 12-14</t>
  </si>
  <si>
    <r>
      <rPr>
        <vertAlign val="superscript"/>
        <sz val="12"/>
        <color theme="1"/>
        <rFont val="B Nazanin"/>
        <charset val="178"/>
      </rPr>
      <t>(4)</t>
    </r>
    <r>
      <rPr>
        <sz val="12"/>
        <color theme="1"/>
        <rFont val="B Nazanin"/>
        <charset val="178"/>
      </rPr>
      <t>(171/8)</t>
    </r>
  </si>
  <si>
    <t>15و18</t>
  </si>
  <si>
    <t xml:space="preserve">سه ماهه دوم </t>
  </si>
  <si>
    <t>▲</t>
  </si>
  <si>
    <t xml:space="preserve">دوازده ماهه </t>
  </si>
  <si>
    <t>(به قیمت‌های ثابت سال 1395)</t>
  </si>
  <si>
    <t>رشد تولید ناخالص داخلی(100=1395)</t>
  </si>
  <si>
    <t>عادی(2)</t>
  </si>
  <si>
    <t>صندوق پس‌انداز
مسکن بانک مسکن(3)</t>
  </si>
  <si>
    <t>سایر(4)</t>
  </si>
  <si>
    <t>2- براساس بخشنامه شماره 97/344336 مورخ 1397/10/1، معیار پرداخت سود سپرده‌های سرمایه‌گذاری کوتاه‌مدت عادی از روزشمار به ماه‌شمار تغییر یافت، به گونه‌ای که حداقل مانده حساب در ماه مبنای محاسبه سود سپرده‌های مزبور گردید.</t>
  </si>
  <si>
    <t>3- براساس مصوبه شورای پول و اعتبار در تاریخ 1395/7/27، شامل حساب‌های صندوق پس‌انداز مسکن، یکم (خانه اولی‌ها)، ساخت مسکن و جوانان می‌باشد.</t>
  </si>
  <si>
    <t>4- شامل اوراق گواهی حق تقدم استفاده از تسهیلات مسکن و تسهیلات بدون سپرده مسکن می‌باشد.</t>
  </si>
  <si>
    <t>5- براساس جلسه یک‌هزار و دویست و نود و هفتم شورای پول و اعتبار مورخ 1399/4/24، در راستای دستیابی به هدف حفظ ارزش پول ملی، تنوع سپرده‌های بانکی افزایش یافت و نرخ سود علی‌الحساب سپرده‌های سرمایه‌گذاری تغییر یافت.</t>
  </si>
  <si>
    <t>تولید ناخالص داخلی
به قیمت پایه</t>
  </si>
  <si>
    <t>تولید ناخالص داخلی
به قیمت‌ پایه</t>
  </si>
  <si>
    <t>سایر تشکیل سرمایه</t>
  </si>
  <si>
    <t xml:space="preserve"> ارقام داخل پرانتز
 سهم درصد</t>
  </si>
  <si>
    <t>3- آمار عملکرد پروانه‌هاي بهره‌برداري علاوه بر «پروانه‌هاي ايجادي» شامل «پروانه‌هاي توسعه‌اي» نيز مي‌باشد.</t>
  </si>
  <si>
    <t>1- ماخذ: اداره آمار اقتصادي، بانک مرکزي جمهوري اسلامي ايران- شامل کارگاه‌هاي با 100 نفر کارکن و بيشتر مي‌باشد.</t>
  </si>
  <si>
    <t>2- ماخذ: وزارت صنعت، معدن و تجارت</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</si>
  <si>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</si>
  <si>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</si>
  <si>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</si>
  <si>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</si>
  <si>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t>حساب‌های ملی</t>
    </r>
    <r>
      <rPr>
        <b/>
        <sz val="12"/>
        <color rgb="FF669900"/>
        <rFont val="B Nazanin"/>
        <charset val="178"/>
      </rPr>
      <t>(به قیمت‌های ثابت سال 1395)(1)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</si>
  <si>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</si>
  <si>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1395)(1)</t>
    </r>
  </si>
  <si>
    <t>حساب‌های ملی</t>
  </si>
  <si>
    <t>تولید برق در نیروگاه‌های کشور(میلیارد کیلو وات‌ ساعت)(1)</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</si>
  <si>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</si>
  <si>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</si>
  <si>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</si>
  <si>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</si>
  <si>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</si>
  <si>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</si>
  <si>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</si>
  <si>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</si>
  <si>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</si>
  <si>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</si>
  <si>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</si>
  <si>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</si>
  <si>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 xml:space="preserve">سه ماهه سوم </t>
  </si>
  <si>
    <t>۱۴۰5(به بعد)</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</si>
  <si>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</si>
  <si>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</si>
  <si>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</si>
  <si>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</si>
  <si>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دوازده‌ماهه</t>
  </si>
  <si>
    <t>سه‌ ماهه چهارم</t>
  </si>
  <si>
    <t>فروردین</t>
  </si>
  <si>
    <t>اردیبهشت</t>
  </si>
  <si>
    <t>خرداد</t>
  </si>
  <si>
    <t xml:space="preserve">شاخص‌های عمده اقتصادی  </t>
  </si>
  <si>
    <t xml:space="preserve">سه ماهه اول </t>
  </si>
  <si>
    <t>سه‌ ماهه اول</t>
  </si>
  <si>
    <t>سه ماهه اول ▲</t>
  </si>
  <si>
    <t xml:space="preserve">  ▲1400</t>
  </si>
  <si>
    <t>سه ماهه دوم ▲</t>
  </si>
  <si>
    <t xml:space="preserve">سه‌ ماهه چهارم </t>
  </si>
  <si>
    <t>شاخص تولید 
کارگاه‌های بزرگ صنعتی(1)
(100=1395)</t>
  </si>
  <si>
    <t xml:space="preserve">سه ماهه چهارم ▲ </t>
  </si>
  <si>
    <t>(-4/1)</t>
  </si>
  <si>
    <t>2- بخشی از بدهی بانک‌ها و موسسات اعتباری به بانک مرکزی در پایان سال 1397 به واسطه اجرای موضوع بند(و)تبصره 5 قانون بودجه سال 1397،به بدهی دولت به بانک مرکزی انتقال یافت.</t>
  </si>
  <si>
    <t>کل(2)</t>
  </si>
  <si>
    <t>2- اختلاف جمع کل با مجموع اجزا ناشي از گرد کردن ارقام است.</t>
  </si>
  <si>
    <t>شماره 109</t>
  </si>
  <si>
    <t>سه ماهه دوم سال 1401</t>
  </si>
  <si>
    <t>تاریخ انتشار: بهمن ماه 1401</t>
  </si>
  <si>
    <t>جمعیت فعال(سه ماهه دوم 1401)</t>
  </si>
  <si>
    <t>نرخ بیکاری(سه ماهه دوم 1401)</t>
  </si>
  <si>
    <t>بخش واقعی (سه ماهه دوم 1401)</t>
  </si>
  <si>
    <t>عملکرد سه ماهه دوم 1401(به قیمت‌های جاری)</t>
  </si>
  <si>
    <r>
      <t>نرخ رشد متغیرهای بخش پولی</t>
    </r>
    <r>
      <rPr>
        <b/>
        <sz val="10"/>
        <color rgb="FF669900"/>
        <rFont val="B Nazanin"/>
        <charset val="178"/>
      </rPr>
      <t>(شهریور 1401 نسبت به پایان سال قبل)</t>
    </r>
  </si>
  <si>
    <r>
      <t>بورس اوراق بهادار تهران</t>
    </r>
    <r>
      <rPr>
        <b/>
        <sz val="10"/>
        <color rgb="FF669900"/>
        <rFont val="B Nazanin"/>
        <charset val="178"/>
      </rPr>
      <t>(سه ماهه دوم 1401)</t>
    </r>
  </si>
  <si>
    <t>سه ماهه دوم 1401</t>
  </si>
  <si>
    <t xml:space="preserve">سه ماهه دوم 1401 </t>
  </si>
  <si>
    <t>تیر</t>
  </si>
  <si>
    <t>مرداد</t>
  </si>
  <si>
    <t>شهریور</t>
  </si>
  <si>
    <t xml:space="preserve">سه ماهه دوم  </t>
  </si>
  <si>
    <t>سه‌ ماهه دوم</t>
  </si>
  <si>
    <r>
      <t>سررسید بدهی‌های خارجی</t>
    </r>
    <r>
      <rPr>
        <b/>
        <sz val="12"/>
        <color rgb="FF669900"/>
        <rFont val="B Nazanin"/>
        <charset val="178"/>
      </rPr>
      <t>(در پایان شهریور ماه 1401)</t>
    </r>
  </si>
  <si>
    <t>شش ماهه اول(۲)</t>
  </si>
  <si>
    <t>2- با احتساب معوقه‌ها به مبلغ 1453/7 ميليون دلار، کل بدهی‌های خارجی کشور در مقطع پايان شهریور 1401 معادل 8357/2 ميليون دلار بوده است.</t>
  </si>
  <si>
    <t>دی</t>
  </si>
  <si>
    <t>بهمن</t>
  </si>
  <si>
    <t>اسفند</t>
  </si>
  <si>
    <t>18521/0</t>
  </si>
  <si>
    <t>سه ماهه چهارم ▲</t>
  </si>
  <si>
    <t>سه ماهه دوم▲</t>
  </si>
  <si>
    <t>جمعیت(سال 1401)</t>
  </si>
  <si>
    <t>جوانان 18-35 ساله</t>
  </si>
  <si>
    <t>جوانان 15-24 ساله</t>
  </si>
  <si>
    <t>▲1400</t>
  </si>
  <si>
    <t>(5)1399</t>
  </si>
  <si>
    <t xml:space="preserve"> (5)1399</t>
  </si>
  <si>
    <t>سه ماهه سوم▲</t>
  </si>
  <si>
    <t>بخش خارجی (شش ماهه اول 1401)</t>
  </si>
  <si>
    <t>(61/1)</t>
  </si>
  <si>
    <t>(72/6)</t>
  </si>
  <si>
    <t>(41/7)</t>
  </si>
  <si>
    <t>(66/2)</t>
  </si>
  <si>
    <t>(37/6)</t>
  </si>
  <si>
    <t>(82)</t>
  </si>
  <si>
    <t>(43/7)</t>
  </si>
  <si>
    <t>(92/6)</t>
  </si>
  <si>
    <t>(17/9)</t>
  </si>
  <si>
    <t>(49/2)</t>
  </si>
  <si>
    <t>(20/5)</t>
  </si>
  <si>
    <t>(68/9)</t>
  </si>
  <si>
    <t>(61/9)</t>
  </si>
  <si>
    <t>(55/7)</t>
  </si>
  <si>
    <t>(69)</t>
  </si>
  <si>
    <t>(30/6)</t>
  </si>
  <si>
    <t>(64/7)</t>
  </si>
  <si>
    <t>(41/9)</t>
  </si>
  <si>
    <t>(46/8)</t>
  </si>
  <si>
    <t>(61/6)</t>
  </si>
  <si>
    <t>(1/2)</t>
  </si>
  <si>
    <t>(43/2)</t>
  </si>
  <si>
    <t>(21/8)</t>
  </si>
  <si>
    <t>(70/4)</t>
  </si>
  <si>
    <t>(42/3)</t>
  </si>
  <si>
    <t>(45/2)</t>
  </si>
  <si>
    <t>(30/1)</t>
  </si>
  <si>
    <t>(54/9)</t>
  </si>
  <si>
    <t>(52/1)</t>
  </si>
  <si>
    <t>(36/2)</t>
  </si>
  <si>
    <t>(48/6)</t>
  </si>
  <si>
    <t>(22/1)</t>
  </si>
  <si>
    <t>(-3/1)</t>
  </si>
  <si>
    <t>(33/3)</t>
  </si>
  <si>
    <t>(34/6)</t>
  </si>
  <si>
    <t>(62/9)</t>
  </si>
  <si>
    <t>(35/9)</t>
  </si>
  <si>
    <t>(32/8)</t>
  </si>
  <si>
    <t>(24)</t>
  </si>
  <si>
    <t>(47/3)</t>
  </si>
  <si>
    <t>(50/7)</t>
  </si>
  <si>
    <t>(28/8)</t>
  </si>
  <si>
    <t>(43/1)</t>
  </si>
  <si>
    <t>(-0/9)</t>
  </si>
  <si>
    <t>(30/3)</t>
  </si>
  <si>
    <t>(30/5)</t>
  </si>
  <si>
    <t>(57/9)</t>
  </si>
  <si>
    <t>(29/9)</t>
  </si>
  <si>
    <t>(37/2)</t>
  </si>
  <si>
    <t>(35/1)</t>
  </si>
  <si>
    <t>(44/6)</t>
  </si>
  <si>
    <t>(49/1)</t>
  </si>
  <si>
    <t>(29/4)</t>
  </si>
  <si>
    <t>(40/5)</t>
  </si>
  <si>
    <t>(21/4)</t>
  </si>
  <si>
    <t>(10/8)</t>
  </si>
  <si>
    <t>(31/6)</t>
  </si>
  <si>
    <t>(30/8)</t>
  </si>
  <si>
    <t>(67/5)</t>
  </si>
  <si>
    <t>(31/9)</t>
  </si>
  <si>
    <t>(45/7)</t>
  </si>
  <si>
    <t>(37/4)</t>
  </si>
  <si>
    <t>(45/9)</t>
  </si>
  <si>
    <t>(48/8)</t>
  </si>
  <si>
    <t>(46/3)</t>
  </si>
  <si>
    <t>(24/3)</t>
  </si>
  <si>
    <t>(14/6)</t>
  </si>
  <si>
    <t>(36/3)</t>
  </si>
  <si>
    <t>(31/2)</t>
  </si>
  <si>
    <t>(87/2)</t>
  </si>
  <si>
    <t>(34/7)</t>
  </si>
  <si>
    <t>(30/9)</t>
  </si>
  <si>
    <t>(21/5)</t>
  </si>
  <si>
    <t>(45/3)</t>
  </si>
  <si>
    <t>(27/9)</t>
  </si>
  <si>
    <t>(41/2)</t>
  </si>
  <si>
    <t>(18/6)</t>
  </si>
  <si>
    <t>(6/4)</t>
  </si>
  <si>
    <t>(30)</t>
  </si>
  <si>
    <t>(53/3)</t>
  </si>
  <si>
    <t>(34)</t>
  </si>
  <si>
    <t>(45/1)</t>
  </si>
  <si>
    <t>(48/9)</t>
  </si>
  <si>
    <t>(39/7)</t>
  </si>
  <si>
    <t>(11/2)</t>
  </si>
  <si>
    <t>(31/7)</t>
  </si>
  <si>
    <t>(30/7)</t>
  </si>
  <si>
    <t>(62/3)</t>
  </si>
  <si>
    <t>(33/1)</t>
  </si>
  <si>
    <t>(44/1)</t>
  </si>
  <si>
    <t>(52/3)</t>
  </si>
  <si>
    <t>(43/5)</t>
  </si>
  <si>
    <t>(49/7)</t>
  </si>
  <si>
    <t>(23/7)</t>
  </si>
  <si>
    <t>(14/8)</t>
  </si>
  <si>
    <t>(31/1)</t>
  </si>
  <si>
    <t>(85/4)</t>
  </si>
  <si>
    <t>(33/6)</t>
  </si>
  <si>
    <t>(46/4)</t>
  </si>
  <si>
    <t>(56)</t>
  </si>
  <si>
    <t>(38/5)</t>
  </si>
  <si>
    <t>(50/9)</t>
  </si>
  <si>
    <t>(31/3)</t>
  </si>
  <si>
    <t>(44)</t>
  </si>
  <si>
    <t>(25)</t>
  </si>
  <si>
    <t>(14)</t>
  </si>
  <si>
    <t>(34/9)</t>
  </si>
  <si>
    <t>(88/5)</t>
  </si>
  <si>
    <t>(35/2)</t>
  </si>
  <si>
    <t>(45/8)</t>
  </si>
  <si>
    <t>(53/8)</t>
  </si>
  <si>
    <t>(38/9)</t>
  </si>
  <si>
    <t>(49/6)</t>
  </si>
  <si>
    <t>(25/2)</t>
  </si>
  <si>
    <t>(15/9)</t>
  </si>
  <si>
    <t>(35/6)</t>
  </si>
  <si>
    <t>(89/1)</t>
  </si>
  <si>
    <t>(35/3)</t>
  </si>
  <si>
    <t>(44/9)</t>
  </si>
  <si>
    <t>(46/5)</t>
  </si>
  <si>
    <t>(46/2)</t>
  </si>
  <si>
    <t>(22/8)</t>
  </si>
  <si>
    <t>(38/3)</t>
  </si>
  <si>
    <t>(32)</t>
  </si>
  <si>
    <t>(84/1)</t>
  </si>
  <si>
    <t>(33/7)</t>
  </si>
  <si>
    <t>(99/2)</t>
  </si>
  <si>
    <t>(71/8)</t>
  </si>
  <si>
    <t>(98)</t>
  </si>
  <si>
    <t>(163)</t>
  </si>
  <si>
    <t>(7/9)</t>
  </si>
  <si>
    <t>(20/4)</t>
  </si>
  <si>
    <t>(40/7)</t>
  </si>
  <si>
    <t>(115/3)</t>
  </si>
  <si>
    <t>(85/3)</t>
  </si>
  <si>
    <t>(76/2)</t>
  </si>
  <si>
    <t>(76)</t>
  </si>
  <si>
    <t>(72/1)</t>
  </si>
  <si>
    <t>(102)</t>
  </si>
  <si>
    <t>(70/3)</t>
  </si>
  <si>
    <t>(19)</t>
  </si>
  <si>
    <t>(22/2)</t>
  </si>
  <si>
    <t>(46/6)</t>
  </si>
  <si>
    <t>(53/7)</t>
  </si>
  <si>
    <t>(82/8)</t>
  </si>
  <si>
    <t>(74/7)</t>
  </si>
  <si>
    <t>(50)</t>
  </si>
  <si>
    <t>(63/7)</t>
  </si>
  <si>
    <t>(44/7)</t>
  </si>
  <si>
    <t>(22/6)</t>
  </si>
  <si>
    <t>(46/7)</t>
  </si>
  <si>
    <t>(47/4)</t>
  </si>
  <si>
    <t>(44/8)</t>
  </si>
  <si>
    <t>(60/6)</t>
  </si>
  <si>
    <t>(38/4)</t>
  </si>
  <si>
    <t>(55/1)</t>
  </si>
  <si>
    <t>(39/8)</t>
  </si>
  <si>
    <t>(23/2)</t>
  </si>
  <si>
    <t>(32/1)</t>
  </si>
  <si>
    <t>(45/5)</t>
  </si>
  <si>
    <t>(48/7)</t>
  </si>
  <si>
    <t>(28/5)</t>
  </si>
  <si>
    <t>(39/5)</t>
  </si>
  <si>
    <t>(59/2)</t>
  </si>
  <si>
    <t>(17/1)</t>
  </si>
  <si>
    <t>(20/1)</t>
  </si>
  <si>
    <t>(41/6)</t>
  </si>
  <si>
    <t>(37/9)</t>
  </si>
  <si>
    <t>(64)</t>
  </si>
  <si>
    <t>(36/7)</t>
  </si>
  <si>
    <t>(87/1)</t>
  </si>
  <si>
    <t>(10/7)</t>
  </si>
  <si>
    <t>(55)</t>
  </si>
  <si>
    <t>(27/2)</t>
  </si>
  <si>
    <t>(37/1)</t>
  </si>
  <si>
    <t>(55/5)</t>
  </si>
  <si>
    <t>(39/9)</t>
  </si>
  <si>
    <t>(13)</t>
  </si>
  <si>
    <t>(53/2)</t>
  </si>
  <si>
    <t>(22)</t>
  </si>
  <si>
    <t>(32/5)</t>
  </si>
  <si>
    <t>(43/6)</t>
  </si>
  <si>
    <t>(49/8)</t>
  </si>
  <si>
    <t>(20/3)</t>
  </si>
  <si>
    <t>(55/2)</t>
  </si>
  <si>
    <t>(40/6)</t>
  </si>
  <si>
    <t>(58/9)</t>
  </si>
  <si>
    <t>(20/2)</t>
  </si>
  <si>
    <t>(23/4)</t>
  </si>
  <si>
    <t>(40/4)</t>
  </si>
  <si>
    <t>(54/1)</t>
  </si>
  <si>
    <t>(42/1)</t>
  </si>
  <si>
    <t>(49)</t>
  </si>
  <si>
    <t>(17/8)</t>
  </si>
  <si>
    <t>(15/4)</t>
  </si>
  <si>
    <t>(34/3)</t>
  </si>
  <si>
    <t>(41)</t>
  </si>
  <si>
    <t>(53)</t>
  </si>
  <si>
    <t>(23/9)</t>
  </si>
  <si>
    <t>(66/9)</t>
  </si>
  <si>
    <t>(66/4)</t>
  </si>
  <si>
    <t>(42/5)</t>
  </si>
  <si>
    <t>(19/4)</t>
  </si>
  <si>
    <t>(88/4)</t>
  </si>
  <si>
    <t>(12/6)</t>
  </si>
  <si>
    <t>(34/4)</t>
  </si>
  <si>
    <t>(44/4)</t>
  </si>
  <si>
    <t>(26)</t>
  </si>
  <si>
    <t>(55/6)</t>
  </si>
  <si>
    <t>(37/7)</t>
  </si>
  <si>
    <t>(63/5)</t>
  </si>
  <si>
    <t>(35/7)</t>
  </si>
  <si>
    <t>(21/9)</t>
  </si>
  <si>
    <t>(10/9)</t>
  </si>
  <si>
    <t>(28/4)</t>
  </si>
  <si>
    <t>(35/5)</t>
  </si>
  <si>
    <t>(62/2)</t>
  </si>
  <si>
    <t>(20)</t>
  </si>
  <si>
    <t>(8/6)</t>
  </si>
  <si>
    <t>(35/8)</t>
  </si>
  <si>
    <t>(47)</t>
  </si>
  <si>
    <t>(56/6)</t>
  </si>
  <si>
    <t>(27/1)</t>
  </si>
  <si>
    <t>(21/7)</t>
  </si>
  <si>
    <t>روند قیمت‌ها(100=1395)</t>
  </si>
  <si>
    <t>ماخذ: سازمان بورس و اوراق بهادار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</si>
</sst>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64" formatCode="&quot;(&quot;0.0&quot;)&quot;;&quot;(&quot;\-0.0&quot;)&quot;"/>
    <numFmt numFmtId="165" formatCode="0.0"/>
    <numFmt numFmtId="166" formatCode="\(#,##0.0\);\ \(\-#,##0.0\)"/>
    <numFmt numFmtId="167" formatCode="\(0.0\)"/>
    <numFmt numFmtId="168" formatCode="\(\-0.0\)"/>
    <numFmt numFmtId="169" formatCode="0.000000"/>
    <numFmt numFmtId="170" formatCode="0.000"/>
    <numFmt numFmtId="171" formatCode="0.00000"/>
    <numFmt numFmtId="172" formatCode="0.0000000"/>
    <numFmt numFmtId="173" formatCode="0.0000"/>
    <numFmt numFmtId="174" formatCode="0.0000000000"/>
    <numFmt numFmtId="175" formatCode="#,##0.0000"/>
    <numFmt numFmtId="176" formatCode="0.000000000000"/>
    <numFmt numFmtId="177" formatCode="0.0000000000000"/>
    <numFmt numFmtId="178" formatCode="0.00000000000"/>
    <numFmt numFmtId="179" formatCode="0.000000000000000"/>
    <numFmt numFmtId="180" formatCode="#,##0.00000"/>
    <numFmt numFmtId="181" formatCode="_(* #,##0.00_);_(* \(#,##0.00\);_(* &quot;-&quot;??_);_(@_)"/>
    <numFmt numFmtId="182" formatCode="_(* #,##0.0_);_(* \(#,##0.0\);_(* &quot;-&quot;??_);_(@_)"/>
  </numFmts>
  <fonts count="43"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vertAlign val="superscript"/>
      <sz val="12"/>
      <color theme="1"/>
      <name val="B Nazanin"/>
      <charset val="178"/>
    </font>
    <font>
      <sz val="11"/>
      <name val="Calibri"/>
      <family val="2"/>
      <charset val="178"/>
      <scheme val="minor"/>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
      <sz val="12"/>
      <color rgb="FF000000"/>
      <name val="Times New Roman"/>
      <family val="1"/>
    </font>
    <font>
      <sz val="12"/>
      <color rgb="FFFF0000"/>
      <name val="B Nazanin"/>
      <charset val="178"/>
    </font>
    <font>
      <sz val="11"/>
      <color rgb="FFFF0000"/>
      <name val="B Nazanin"/>
      <charset val="178"/>
    </font>
    <font>
      <sz val="11"/>
      <name val="Calibri"/>
      <family val="2"/>
    </font>
    <font>
      <b/>
      <sz val="10"/>
      <color theme="1"/>
      <name val="B Nazanin"/>
      <charset val="178"/>
    </font>
    <font>
      <b/>
      <sz val="9"/>
      <color theme="1"/>
      <name val="B Nazanin"/>
      <charset val="178"/>
    </font>
    <font>
      <sz val="11"/>
      <name val="B Nazanin"/>
      <charset val="178"/>
    </font>
  </fonts>
  <fills count="5">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s>
  <borders count="137">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rgb="FF669900"/>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medium">
        <color rgb="FF669900"/>
      </bottom>
      <diagonal/>
    </border>
    <border>
      <left style="thin">
        <color theme="0" tint="-0.14993743705557422"/>
      </left>
      <right style="medium">
        <color rgb="FF669900"/>
      </right>
      <top style="thin">
        <color theme="0" tint="-0.14993743705557422"/>
      </top>
      <bottom style="medium">
        <color rgb="FF669900"/>
      </bottom>
      <diagonal/>
    </border>
    <border>
      <left style="medium">
        <color rgb="FF669900"/>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style="thin">
        <color theme="0" tint="-0.14993743705557422"/>
      </left>
      <right style="medium">
        <color rgb="FF669900"/>
      </right>
      <top style="thin">
        <color theme="0" tint="-0.14993743705557422"/>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thin">
        <color theme="0" tint="-0.14990691854609822"/>
      </left>
      <right/>
      <top style="thin">
        <color theme="0" tint="-0.14993743705557422"/>
      </top>
      <bottom style="medium">
        <color rgb="FF669900"/>
      </bottom>
      <diagonal/>
    </border>
    <border>
      <left style="thin">
        <color theme="0" tint="-0.14990691854609822"/>
      </left>
      <right style="thin">
        <color theme="0" tint="-0.14993743705557422"/>
      </right>
      <top style="thin">
        <color theme="0" tint="-0.14993743705557422"/>
      </top>
      <bottom style="medium">
        <color rgb="FF669900"/>
      </bottom>
      <diagonal/>
    </border>
    <border>
      <left style="medium">
        <color rgb="FF669900"/>
      </left>
      <right/>
      <top style="thin">
        <color theme="0" tint="-0.14993743705557422"/>
      </top>
      <bottom style="thin">
        <color theme="0" tint="-0.14996795556505021"/>
      </bottom>
      <diagonal/>
    </border>
    <border>
      <left style="thin">
        <color theme="0" tint="-0.14990691854609822"/>
      </left>
      <right/>
      <top style="thin">
        <color theme="0" tint="-0.14993743705557422"/>
      </top>
      <bottom style="thin">
        <color theme="0" tint="-0.14996795556505021"/>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3743705557422"/>
      </bottom>
      <diagonal/>
    </border>
    <border>
      <left style="thin">
        <color theme="0" tint="-0.14993743705557422"/>
      </left>
      <right style="medium">
        <color rgb="FF669900"/>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right/>
      <top style="thin">
        <color theme="0" tint="-0.14993743705557422"/>
      </top>
      <bottom/>
      <diagonal/>
    </border>
    <border>
      <left/>
      <right/>
      <top style="thin">
        <color theme="0" tint="-0.14996795556505021"/>
      </top>
      <bottom style="medium">
        <color rgb="FF669900"/>
      </bottom>
      <diagonal/>
    </border>
    <border>
      <left style="thin">
        <color theme="0" tint="-0.14993743705557422"/>
      </left>
      <right style="thin">
        <color theme="0" tint="-0.14993743705557422"/>
      </right>
      <top style="thin">
        <color theme="0" tint="-0.14993743705557422"/>
      </top>
      <bottom/>
      <diagonal/>
    </border>
    <border>
      <left style="medium">
        <color rgb="FF669900"/>
      </left>
      <right style="thin">
        <color theme="0" tint="-0.14993743705557422"/>
      </right>
      <top style="thin">
        <color theme="0" tint="-0.14990691854609822"/>
      </top>
      <bottom style="thin">
        <color theme="0" tint="-0.14996795556505021"/>
      </bottom>
      <diagonal/>
    </border>
    <border>
      <left style="thin">
        <color theme="0" tint="-0.14993743705557422"/>
      </left>
      <right style="thin">
        <color theme="0" tint="-0.14996795556505021"/>
      </right>
      <top/>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theme="0" tint="-0.14996795556505021"/>
      </right>
      <top/>
      <bottom style="thin">
        <color theme="0" tint="-0.14993743705557422"/>
      </bottom>
      <diagonal/>
    </border>
    <border>
      <left style="thin">
        <color theme="0" tint="-0.14996795556505021"/>
      </left>
      <right style="thin">
        <color theme="0" tint="-0.14996795556505021"/>
      </right>
      <top/>
      <bottom style="thin">
        <color theme="0" tint="-0.14993743705557422"/>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thin">
        <color theme="0" tint="-0.14996795556505021"/>
      </left>
      <right/>
      <top style="thin">
        <color theme="0" tint="-0.14996795556505021"/>
      </top>
      <bottom style="medium">
        <color rgb="FF669900"/>
      </bottom>
      <diagonal/>
    </border>
    <border>
      <left/>
      <right style="thin">
        <color theme="0" tint="-0.14996795556505021"/>
      </right>
      <top style="thin">
        <color theme="0" tint="-0.14996795556505021"/>
      </top>
      <bottom style="medium">
        <color rgb="FF669900"/>
      </bottom>
      <diagonal/>
    </border>
    <border>
      <left style="medium">
        <color theme="6" tint="-0.249977111117893"/>
      </left>
      <right/>
      <top style="medium">
        <color theme="6" tint="-0.249977111117893"/>
      </top>
      <bottom style="medium">
        <color rgb="FF669900"/>
      </bottom>
      <diagonal/>
    </border>
    <border>
      <left/>
      <right/>
      <top style="medium">
        <color theme="6" tint="-0.249977111117893"/>
      </top>
      <bottom style="medium">
        <color rgb="FF669900"/>
      </bottom>
      <diagonal/>
    </border>
    <border>
      <left/>
      <right style="medium">
        <color theme="6" tint="-0.249977111117893"/>
      </right>
      <top style="medium">
        <color theme="6" tint="-0.249977111117893"/>
      </top>
      <bottom style="medium">
        <color rgb="FF669900"/>
      </bottom>
      <diagonal/>
    </border>
    <border>
      <left style="medium">
        <color theme="6" tint="-0.249977111117893"/>
      </left>
      <right style="thin">
        <color theme="0" tint="-0.14996795556505021"/>
      </right>
      <top style="medium">
        <color rgb="FF669900"/>
      </top>
      <bottom/>
      <diagonal/>
    </border>
    <border>
      <left style="thin">
        <color theme="0" tint="-0.14996795556505021"/>
      </left>
      <right style="medium">
        <color theme="6" tint="-0.249977111117893"/>
      </right>
      <top style="medium">
        <color rgb="FF669900"/>
      </top>
      <bottom/>
      <diagonal/>
    </border>
    <border>
      <left style="medium">
        <color theme="6" tint="-0.249977111117893"/>
      </left>
      <right style="thin">
        <color theme="0" tint="-0.14996795556505021"/>
      </right>
      <top/>
      <bottom style="medium">
        <color rgb="FF669900"/>
      </bottom>
      <diagonal/>
    </border>
    <border>
      <left style="thin">
        <color theme="0" tint="-0.14996795556505021"/>
      </left>
      <right style="medium">
        <color theme="6" tint="-0.249977111117893"/>
      </right>
      <top/>
      <bottom style="medium">
        <color rgb="FF669900"/>
      </bottom>
      <diagonal/>
    </border>
    <border>
      <left style="medium">
        <color theme="6" tint="-0.249977111117893"/>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thin">
        <color theme="0" tint="-0.14996795556505021"/>
      </left>
      <right style="medium">
        <color theme="6" tint="-0.249977111117893"/>
      </right>
      <top/>
      <bottom style="thin">
        <color theme="0" tint="-0.14996795556505021"/>
      </bottom>
      <diagonal/>
    </border>
    <border>
      <left style="medium">
        <color theme="6" tint="-0.249977111117893"/>
      </left>
      <right/>
      <top/>
      <bottom/>
      <diagonal/>
    </border>
    <border>
      <left style="thin">
        <color theme="0" tint="-0.14996795556505021"/>
      </left>
      <right style="medium">
        <color theme="6" tint="-0.249977111117893"/>
      </right>
      <top style="thin">
        <color theme="0" tint="-0.14996795556505021"/>
      </top>
      <bottom/>
      <diagonal/>
    </border>
    <border>
      <left style="medium">
        <color theme="6" tint="-0.249977111117893"/>
      </left>
      <right style="thin">
        <color theme="0" tint="-0.14996795556505021"/>
      </right>
      <top/>
      <bottom style="thin">
        <color theme="0" tint="-0.14996795556505021"/>
      </bottom>
      <diagonal/>
    </border>
    <border>
      <left style="medium">
        <color theme="6" tint="-0.249977111117893"/>
      </left>
      <right style="thin">
        <color theme="0" tint="-0.14996795556505021"/>
      </right>
      <top style="thin">
        <color theme="0" tint="-0.14996795556505021"/>
      </top>
      <bottom style="medium">
        <color theme="6" tint="-0.249977111117893"/>
      </bottom>
      <diagonal/>
    </border>
    <border>
      <left style="thin">
        <color theme="0" tint="-0.14996795556505021"/>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theme="6" tint="-0.249977111117893"/>
      </right>
      <top style="thin">
        <color theme="0" tint="-0.14996795556505021"/>
      </top>
      <bottom style="medium">
        <color theme="6" tint="-0.249977111117893"/>
      </bottom>
      <diagonal/>
    </border>
    <border>
      <left/>
      <right/>
      <top/>
      <bottom style="medium">
        <color theme="6" tint="-0.249977111117893"/>
      </bottom>
      <diagonal/>
    </border>
    <border>
      <left style="medium">
        <color theme="6" tint="-0.249977111117893"/>
      </left>
      <right style="thin">
        <color theme="0" tint="-0.14996795556505021"/>
      </right>
      <top style="thin">
        <color theme="0" tint="-0.14996795556505021"/>
      </top>
      <bottom/>
      <diagonal/>
    </border>
    <border>
      <left style="medium">
        <color theme="6" tint="-0.249977111117893"/>
      </left>
      <right style="thin">
        <color theme="0" tint="-0.14996795556505021"/>
      </right>
      <top style="medium">
        <color theme="6" tint="-0.249977111117893"/>
      </top>
      <bottom style="thin">
        <color theme="0" tint="-0.14996795556505021"/>
      </bottom>
      <diagonal/>
    </border>
    <border>
      <left style="thin">
        <color theme="0" tint="-0.14996795556505021"/>
      </left>
      <right style="thin">
        <color theme="0" tint="-0.14996795556505021"/>
      </right>
      <top style="medium">
        <color theme="6" tint="-0.249977111117893"/>
      </top>
      <bottom style="thin">
        <color theme="0" tint="-0.14996795556505021"/>
      </bottom>
      <diagonal/>
    </border>
    <border>
      <left style="thin">
        <color theme="0" tint="-0.14996795556505021"/>
      </left>
      <right style="medium">
        <color theme="6" tint="-0.249977111117893"/>
      </right>
      <top style="medium">
        <color theme="6" tint="-0.249977111117893"/>
      </top>
      <bottom style="thin">
        <color theme="0" tint="-0.14996795556505021"/>
      </bottom>
      <diagonal/>
    </border>
    <border>
      <left/>
      <right style="medium">
        <color theme="6" tint="-0.249977111117893"/>
      </right>
      <top/>
      <bottom/>
      <diagonal/>
    </border>
    <border>
      <left/>
      <right/>
      <top style="medium">
        <color theme="6" tint="-0.249977111117893"/>
      </top>
      <bottom/>
      <diagonal/>
    </border>
    <border>
      <left style="medium">
        <color theme="6" tint="-0.249977111117893"/>
      </left>
      <right style="thin">
        <color theme="0" tint="-0.14996795556505021"/>
      </right>
      <top style="thin">
        <color theme="0" tint="-0.14993743705557422"/>
      </top>
      <bottom style="thin">
        <color theme="0" tint="-0.14996795556505021"/>
      </bottom>
      <diagonal/>
    </border>
    <border>
      <left style="medium">
        <color theme="6" tint="-0.249977111117893"/>
      </left>
      <right style="medium">
        <color theme="6" tint="-0.249977111117893"/>
      </right>
      <top style="medium">
        <color theme="6" tint="-0.249977111117893"/>
      </top>
      <bottom style="medium">
        <color theme="6" tint="-0.249977111117893"/>
      </bottom>
      <diagonal/>
    </border>
    <border>
      <left style="medium">
        <color theme="6" tint="-0.249977111117893"/>
      </left>
      <right style="thin">
        <color theme="0" tint="-0.14996795556505021"/>
      </right>
      <top/>
      <bottom/>
      <diagonal/>
    </border>
    <border>
      <left style="thin">
        <color theme="0" tint="-0.14996795556505021"/>
      </left>
      <right style="medium">
        <color theme="6" tint="-0.249977111117893"/>
      </right>
      <top/>
      <bottom/>
      <diagonal/>
    </border>
    <border>
      <left style="thin">
        <color theme="0" tint="-0.14996795556505021"/>
      </left>
      <right style="thin">
        <color theme="0" tint="-0.14996795556505021"/>
      </right>
      <top style="thin">
        <color rgb="FF92D050"/>
      </top>
      <bottom style="thin">
        <color theme="0" tint="-0.14996795556505021"/>
      </bottom>
      <diagonal/>
    </border>
    <border>
      <left style="thin">
        <color theme="0" tint="-0.14996795556505021"/>
      </left>
      <right style="medium">
        <color theme="6" tint="-0.249977111117893"/>
      </right>
      <top style="medium">
        <color rgb="FF669900"/>
      </top>
      <bottom style="medium">
        <color rgb="FF669900"/>
      </bottom>
      <diagonal/>
    </border>
    <border>
      <left style="medium">
        <color theme="6" tint="-0.249977111117893"/>
      </left>
      <right/>
      <top style="medium">
        <color theme="6" tint="-0.249977111117893"/>
      </top>
      <bottom/>
      <diagonal/>
    </border>
    <border>
      <left style="medium">
        <color rgb="FF669900"/>
      </left>
      <right style="thin">
        <color theme="0" tint="-0.14993743705557422"/>
      </right>
      <top style="thin">
        <color theme="0" tint="-0.14993743705557422"/>
      </top>
      <bottom style="medium">
        <color rgb="FF669900"/>
      </bottom>
      <diagonal/>
    </border>
    <border>
      <left style="medium">
        <color theme="6" tint="-0.249977111117893"/>
      </left>
      <right/>
      <top style="thin">
        <color theme="0" tint="-0.14993743705557422"/>
      </top>
      <bottom style="thin">
        <color theme="0" tint="-0.14996795556505021"/>
      </bottom>
      <diagonal/>
    </border>
    <border>
      <left style="medium">
        <color theme="6" tint="-0.249977111117893"/>
      </left>
      <right/>
      <top style="thin">
        <color theme="0" tint="-0.14996795556505021"/>
      </top>
      <bottom style="thin">
        <color theme="0" tint="-0.14996795556505021"/>
      </bottom>
      <diagonal/>
    </border>
    <border>
      <left/>
      <right style="medium">
        <color theme="6" tint="-0.249977111117893"/>
      </right>
      <top style="thin">
        <color theme="0" tint="-0.14996795556505021"/>
      </top>
      <bottom style="thin">
        <color theme="0" tint="-0.14996795556505021"/>
      </bottom>
      <diagonal/>
    </border>
    <border>
      <left style="medium">
        <color theme="6" tint="-0.249977111117893"/>
      </left>
      <right style="thin">
        <color theme="0" tint="-0.14993743705557422"/>
      </right>
      <top style="thin">
        <color theme="0" tint="-0.14990691854609822"/>
      </top>
      <bottom style="thin">
        <color theme="0" tint="-0.14993743705557422"/>
      </bottom>
      <diagonal/>
    </border>
    <border>
      <left style="medium">
        <color theme="6" tint="-0.249977111117893"/>
      </left>
      <right style="thin">
        <color theme="0" tint="-0.14993743705557422"/>
      </right>
      <top style="thin">
        <color theme="0" tint="-0.14990691854609822"/>
      </top>
      <bottom style="thin">
        <color theme="0" tint="-0.14990691854609822"/>
      </bottom>
      <diagonal/>
    </border>
    <border>
      <left style="thin">
        <color theme="0" tint="-0.14993743705557422"/>
      </left>
      <right style="medium">
        <color theme="6" tint="-0.249977111117893"/>
      </right>
      <top style="medium">
        <color theme="6" tint="-0.249977111117893"/>
      </top>
      <bottom style="thin">
        <color theme="0" tint="-0.14996795556505021"/>
      </bottom>
      <diagonal/>
    </border>
    <border>
      <left style="thin">
        <color theme="0" tint="-0.14993743705557422"/>
      </left>
      <right style="medium">
        <color theme="6" tint="-0.249977111117893"/>
      </right>
      <top style="thin">
        <color theme="0" tint="-0.14996795556505021"/>
      </top>
      <bottom style="thin">
        <color theme="0" tint="-0.14996795556505021"/>
      </bottom>
      <diagonal/>
    </border>
    <border>
      <left style="thin">
        <color theme="0" tint="-0.14993743705557422"/>
      </left>
      <right style="thin">
        <color theme="0" tint="-0.14993743705557422"/>
      </right>
      <top/>
      <bottom style="medium">
        <color rgb="FF669900"/>
      </bottom>
      <diagonal/>
    </border>
    <border>
      <left/>
      <right style="medium">
        <color theme="6" tint="-0.249977111117893"/>
      </right>
      <top/>
      <bottom style="medium">
        <color theme="6" tint="-0.249977111117893"/>
      </bottom>
      <diagonal/>
    </border>
    <border>
      <left style="thin">
        <color theme="0" tint="-0.14993743705557422"/>
      </left>
      <right style="medium">
        <color rgb="FF669900"/>
      </right>
      <top style="thin">
        <color theme="0" tint="-0.14990691854609822"/>
      </top>
      <bottom style="medium">
        <color rgb="FF669900"/>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right/>
      <top style="thin">
        <color theme="0" tint="-0.14993743705557422"/>
      </top>
      <bottom style="thin">
        <color theme="0" tint="-0.14996795556505021"/>
      </bottom>
      <diagonal/>
    </border>
  </borders>
  <cellStyleXfs count="3">
    <xf numFmtId="0" fontId="0" fillId="0" borderId="0"/>
    <xf numFmtId="0" fontId="33" fillId="0" borderId="0"/>
    <xf numFmtId="181" fontId="33" fillId="0" borderId="0" applyFont="0" applyFill="0" applyBorder="0" applyAlignment="0" applyProtection="0"/>
  </cellStyleXfs>
  <cellXfs count="1072">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6" fillId="2" borderId="9" xfId="0" applyFont="1" applyFill="1" applyBorder="1"/>
    <xf numFmtId="0" fontId="4" fillId="2" borderId="10" xfId="0" applyFont="1" applyFill="1" applyBorder="1"/>
    <xf numFmtId="0" fontId="5" fillId="2" borderId="11" xfId="0" applyFont="1" applyFill="1" applyBorder="1"/>
    <xf numFmtId="0" fontId="2" fillId="2" borderId="9" xfId="0" applyFont="1" applyFill="1" applyBorder="1"/>
    <xf numFmtId="0" fontId="4" fillId="2" borderId="11" xfId="0" applyFont="1" applyFill="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0" fillId="0" borderId="0" xfId="0" applyAlignment="1">
      <alignment horizontal="right" readingOrder="2"/>
    </xf>
    <xf numFmtId="0" fontId="7" fillId="0" borderId="0" xfId="0" applyFont="1"/>
    <xf numFmtId="0" fontId="7" fillId="0" borderId="0" xfId="0" applyFont="1" applyAlignment="1">
      <alignment horizontal="right"/>
    </xf>
    <xf numFmtId="0" fontId="9" fillId="0" borderId="0" xfId="0" applyFont="1" applyAlignment="1">
      <alignment horizontal="right" readingOrder="2"/>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166" fontId="0" fillId="0" borderId="0" xfId="0" applyNumberFormat="1"/>
    <xf numFmtId="1" fontId="0" fillId="0" borderId="0" xfId="0" applyNumberFormat="1"/>
    <xf numFmtId="0" fontId="4" fillId="0" borderId="0" xfId="0" applyFont="1" applyFill="1" applyBorder="1" applyAlignment="1">
      <alignment horizontal="center" vertical="center"/>
    </xf>
    <xf numFmtId="0" fontId="22" fillId="0" borderId="0" xfId="0" applyFont="1"/>
    <xf numFmtId="165" fontId="0" fillId="0" borderId="0" xfId="0" applyNumberFormat="1"/>
    <xf numFmtId="169" fontId="0" fillId="0" borderId="0" xfId="0" applyNumberFormat="1"/>
    <xf numFmtId="0" fontId="0" fillId="0" borderId="0" xfId="0" applyAlignment="1">
      <alignment horizontal="right" vertical="center"/>
    </xf>
    <xf numFmtId="0" fontId="23" fillId="0" borderId="0" xfId="0" applyFont="1"/>
    <xf numFmtId="0" fontId="24" fillId="0" borderId="0" xfId="0" applyFont="1"/>
    <xf numFmtId="0" fontId="25" fillId="0" borderId="0" xfId="0" applyFont="1"/>
    <xf numFmtId="0" fontId="26"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7"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4" fillId="0" borderId="0" xfId="0" applyFont="1" applyFill="1" applyBorder="1"/>
    <xf numFmtId="1" fontId="4" fillId="0" borderId="0" xfId="0" applyNumberFormat="1" applyFont="1" applyFill="1" applyBorder="1" applyAlignment="1">
      <alignment horizontal="center" vertical="center"/>
    </xf>
    <xf numFmtId="167" fontId="4" fillId="0" borderId="0" xfId="0" applyNumberFormat="1" applyFont="1" applyFill="1" applyBorder="1" applyAlignment="1">
      <alignment horizontal="center" vertical="center"/>
    </xf>
    <xf numFmtId="0" fontId="31" fillId="0" borderId="0" xfId="0" applyFont="1" applyBorder="1" applyAlignment="1">
      <alignment horizontal="center"/>
    </xf>
    <xf numFmtId="0" fontId="31" fillId="0" borderId="0" xfId="0" applyFont="1" applyAlignment="1">
      <alignment horizontal="center"/>
    </xf>
    <xf numFmtId="0" fontId="31" fillId="0" borderId="0" xfId="0" applyFont="1" applyAlignment="1">
      <alignment horizontal="center" readingOrder="2"/>
    </xf>
    <xf numFmtId="0" fontId="31" fillId="0" borderId="0" xfId="0" applyFont="1" applyAlignment="1">
      <alignment horizontal="center" vertical="center" readingOrder="2"/>
    </xf>
    <xf numFmtId="0" fontId="31" fillId="0" borderId="0" xfId="0" applyNumberFormat="1" applyFont="1" applyFill="1" applyBorder="1" applyAlignment="1">
      <alignment horizontal="center" vertical="center"/>
    </xf>
    <xf numFmtId="0" fontId="31" fillId="0" borderId="0" xfId="0" applyNumberFormat="1" applyFont="1" applyAlignment="1">
      <alignment horizontal="center" vertical="center" readingOrder="2"/>
    </xf>
    <xf numFmtId="0" fontId="1" fillId="0" borderId="0" xfId="0" applyFont="1" applyFill="1" applyAlignment="1">
      <alignment horizontal="center"/>
    </xf>
    <xf numFmtId="0" fontId="31" fillId="0" borderId="0" xfId="0" applyFont="1" applyFill="1" applyAlignment="1">
      <alignment horizontal="center"/>
    </xf>
    <xf numFmtId="0" fontId="27" fillId="0" borderId="0" xfId="0" applyFont="1" applyFill="1" applyAlignment="1">
      <alignment horizontal="center"/>
    </xf>
    <xf numFmtId="0" fontId="31" fillId="0" borderId="0" xfId="0" applyFont="1" applyFill="1" applyBorder="1" applyAlignment="1">
      <alignment horizontal="center"/>
    </xf>
    <xf numFmtId="0" fontId="31" fillId="0" borderId="0" xfId="0" applyFont="1" applyFill="1" applyAlignment="1">
      <alignment horizontal="center" readingOrder="2"/>
    </xf>
    <xf numFmtId="0" fontId="4" fillId="0" borderId="0" xfId="0" applyFont="1" applyBorder="1" applyAlignment="1">
      <alignment horizontal="center"/>
    </xf>
    <xf numFmtId="0" fontId="33"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3" fillId="0" borderId="0" xfId="1" applyAlignment="1">
      <alignment readingOrder="2"/>
    </xf>
    <xf numFmtId="0" fontId="4" fillId="0" borderId="0" xfId="1" applyFont="1" applyBorder="1"/>
    <xf numFmtId="0" fontId="7" fillId="0" borderId="0" xfId="1" applyFont="1"/>
    <xf numFmtId="0" fontId="31" fillId="0" borderId="0" xfId="1" applyFont="1" applyAlignment="1">
      <alignment horizontal="center"/>
    </xf>
    <xf numFmtId="0" fontId="1" fillId="0" borderId="0" xfId="1" applyFont="1" applyFill="1" applyAlignment="1">
      <alignment horizontal="center"/>
    </xf>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5" xfId="0" applyFont="1" applyBorder="1"/>
    <xf numFmtId="0" fontId="4" fillId="0" borderId="18" xfId="0" applyFont="1" applyBorder="1"/>
    <xf numFmtId="0" fontId="4" fillId="0" borderId="20" xfId="0" applyFont="1" applyBorder="1"/>
    <xf numFmtId="0" fontId="4" fillId="0" borderId="16" xfId="0" applyFont="1" applyBorder="1"/>
    <xf numFmtId="1" fontId="15"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3" fillId="0" borderId="12" xfId="0" applyFont="1" applyBorder="1" applyAlignment="1">
      <alignment wrapText="1"/>
    </xf>
    <xf numFmtId="0" fontId="4" fillId="0" borderId="13" xfId="0" applyNumberFormat="1" applyFont="1" applyBorder="1"/>
    <xf numFmtId="0" fontId="4" fillId="0" borderId="12" xfId="0" applyFont="1" applyBorder="1"/>
    <xf numFmtId="164" fontId="15" fillId="0" borderId="16"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0" fontId="4" fillId="4" borderId="15" xfId="0" applyFont="1" applyFill="1" applyBorder="1"/>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0" fontId="4" fillId="3" borderId="15" xfId="0" applyFont="1" applyFill="1" applyBorder="1"/>
    <xf numFmtId="0" fontId="4" fillId="3" borderId="18" xfId="0" applyFont="1" applyFill="1" applyBorder="1"/>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15" fillId="0" borderId="17" xfId="0" applyFont="1" applyBorder="1" applyAlignment="1">
      <alignment horizontal="center" vertical="center"/>
    </xf>
    <xf numFmtId="3" fontId="15" fillId="0" borderId="16" xfId="0" applyNumberFormat="1"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5" fillId="4" borderId="16" xfId="0" applyFont="1" applyFill="1" applyBorder="1" applyAlignment="1">
      <alignment horizontal="center" vertical="center"/>
    </xf>
    <xf numFmtId="3" fontId="15" fillId="4" borderId="16" xfId="0" applyNumberFormat="1" applyFont="1" applyFill="1" applyBorder="1" applyAlignment="1">
      <alignment horizontal="center" vertical="center"/>
    </xf>
    <xf numFmtId="0" fontId="17" fillId="4" borderId="16" xfId="0" applyFont="1" applyFill="1" applyBorder="1" applyAlignment="1">
      <alignment horizontal="center" vertical="center"/>
    </xf>
    <xf numFmtId="0" fontId="17" fillId="4" borderId="17" xfId="0" applyFont="1" applyFill="1" applyBorder="1" applyAlignment="1">
      <alignment horizontal="center" vertical="center"/>
    </xf>
    <xf numFmtId="0" fontId="4" fillId="3" borderId="16" xfId="0" applyFont="1" applyFill="1" applyBorder="1" applyAlignment="1">
      <alignment horizontal="center" vertical="center"/>
    </xf>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7" fillId="0" borderId="12" xfId="0" applyFont="1" applyBorder="1" applyAlignment="1">
      <alignment horizontal="right"/>
    </xf>
    <xf numFmtId="3" fontId="15" fillId="0" borderId="17" xfId="0" applyNumberFormat="1" applyFont="1" applyBorder="1" applyAlignment="1">
      <alignment horizontal="center" vertical="center"/>
    </xf>
    <xf numFmtId="0" fontId="4" fillId="0" borderId="15" xfId="1" applyFont="1" applyBorder="1"/>
    <xf numFmtId="166" fontId="19" fillId="0" borderId="16" xfId="1" applyNumberFormat="1" applyFont="1" applyBorder="1" applyAlignment="1">
      <alignment horizontal="center" vertical="center"/>
    </xf>
    <xf numFmtId="166" fontId="19" fillId="0" borderId="17" xfId="1" applyNumberFormat="1" applyFont="1" applyBorder="1" applyAlignment="1">
      <alignment horizontal="center" vertical="center"/>
    </xf>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17" fillId="0" borderId="16" xfId="1" applyNumberFormat="1" applyFont="1" applyBorder="1" applyAlignment="1">
      <alignment horizontal="center"/>
    </xf>
    <xf numFmtId="166" fontId="20" fillId="0" borderId="16" xfId="1" applyNumberFormat="1" applyFont="1" applyBorder="1" applyAlignment="1">
      <alignment horizontal="center" vertical="center"/>
    </xf>
    <xf numFmtId="165" fontId="4" fillId="4" borderId="16" xfId="1" applyNumberFormat="1" applyFont="1" applyFill="1" applyBorder="1" applyAlignment="1">
      <alignment horizontal="center"/>
    </xf>
    <xf numFmtId="165" fontId="17" fillId="4" borderId="16" xfId="1" applyNumberFormat="1" applyFont="1" applyFill="1" applyBorder="1" applyAlignment="1">
      <alignment horizont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4" borderId="16" xfId="0" applyFont="1" applyFill="1" applyBorder="1"/>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68" fontId="4" fillId="0" borderId="16" xfId="0" applyNumberFormat="1" applyFont="1" applyBorder="1" applyAlignment="1">
      <alignment horizontal="center" vertical="center"/>
    </xf>
    <xf numFmtId="0" fontId="4" fillId="0" borderId="15" xfId="0" applyFont="1" applyBorder="1" applyAlignment="1">
      <alignment horizontal="right"/>
    </xf>
    <xf numFmtId="165" fontId="4" fillId="0" borderId="16" xfId="0" applyNumberFormat="1" applyFont="1" applyBorder="1" applyAlignment="1">
      <alignment horizontal="center"/>
    </xf>
    <xf numFmtId="165" fontId="4" fillId="0" borderId="17" xfId="0" applyNumberFormat="1"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164" fontId="34" fillId="0" borderId="16" xfId="0" applyNumberFormat="1" applyFont="1" applyBorder="1" applyAlignment="1">
      <alignment horizontal="center" vertical="center"/>
    </xf>
    <xf numFmtId="164" fontId="34" fillId="0" borderId="17" xfId="0" applyNumberFormat="1" applyFont="1" applyBorder="1" applyAlignment="1">
      <alignment horizontal="center" vertical="center"/>
    </xf>
    <xf numFmtId="0" fontId="13" fillId="4" borderId="16" xfId="0" applyFont="1" applyFill="1" applyBorder="1" applyAlignment="1">
      <alignment horizontal="center"/>
    </xf>
    <xf numFmtId="165" fontId="13" fillId="4" borderId="16" xfId="0" applyNumberFormat="1" applyFont="1" applyFill="1" applyBorder="1" applyAlignment="1">
      <alignment horizontal="center"/>
    </xf>
    <xf numFmtId="0" fontId="13" fillId="4" borderId="16" xfId="0" applyFont="1" applyFill="1" applyBorder="1"/>
    <xf numFmtId="165" fontId="34" fillId="4" borderId="17" xfId="0" applyNumberFormat="1" applyFont="1" applyFill="1" applyBorder="1" applyAlignment="1">
      <alignment horizontal="center" vertical="center"/>
    </xf>
    <xf numFmtId="164" fontId="34" fillId="4" borderId="16" xfId="0" applyNumberFormat="1" applyFont="1" applyFill="1" applyBorder="1" applyAlignment="1">
      <alignment horizontal="center" vertical="center"/>
    </xf>
    <xf numFmtId="164" fontId="34" fillId="4" borderId="17" xfId="0" applyNumberFormat="1" applyFont="1" applyFill="1" applyBorder="1" applyAlignment="1">
      <alignment horizontal="center" vertical="center"/>
    </xf>
    <xf numFmtId="0" fontId="0" fillId="3" borderId="18" xfId="0" applyFill="1" applyBorder="1"/>
    <xf numFmtId="164" fontId="34" fillId="3" borderId="19" xfId="0" applyNumberFormat="1" applyFont="1" applyFill="1" applyBorder="1" applyAlignment="1">
      <alignment horizontal="center" vertical="center"/>
    </xf>
    <xf numFmtId="0" fontId="13" fillId="3" borderId="19" xfId="0" applyFont="1" applyFill="1" applyBorder="1"/>
    <xf numFmtId="164" fontId="34" fillId="3" borderId="20" xfId="0" applyNumberFormat="1" applyFont="1" applyFill="1" applyBorder="1" applyAlignment="1">
      <alignment horizontal="center" vertical="center"/>
    </xf>
    <xf numFmtId="0" fontId="4" fillId="0" borderId="17" xfId="0" applyFont="1" applyBorder="1" applyAlignment="1">
      <alignment horizontal="center"/>
    </xf>
    <xf numFmtId="0" fontId="13" fillId="4" borderId="15" xfId="0" applyFont="1" applyFill="1" applyBorder="1"/>
    <xf numFmtId="0" fontId="13" fillId="3" borderId="18" xfId="0" applyFont="1" applyFill="1" applyBorder="1"/>
    <xf numFmtId="0" fontId="13" fillId="0" borderId="15" xfId="0" applyFont="1" applyBorder="1" applyAlignment="1">
      <alignment horizontal="right"/>
    </xf>
    <xf numFmtId="165" fontId="13" fillId="4" borderId="17" xfId="0" applyNumberFormat="1" applyFont="1" applyFill="1" applyBorder="1" applyAlignment="1">
      <alignment horizontal="center"/>
    </xf>
    <xf numFmtId="1" fontId="4" fillId="0" borderId="17" xfId="0" applyNumberFormat="1" applyFont="1" applyBorder="1" applyAlignment="1">
      <alignment horizontal="center" vertical="center"/>
    </xf>
    <xf numFmtId="0" fontId="4" fillId="0" borderId="15" xfId="0" applyFont="1" applyFill="1" applyBorder="1"/>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165" fontId="4" fillId="0" borderId="16" xfId="0" applyNumberFormat="1" applyFont="1" applyFill="1" applyBorder="1" applyAlignment="1">
      <alignment horizontal="center" vertical="center"/>
    </xf>
    <xf numFmtId="0" fontId="0" fillId="0" borderId="12" xfId="0" applyBorder="1"/>
    <xf numFmtId="0" fontId="4" fillId="0" borderId="33" xfId="0" applyFont="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13"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3" fillId="0" borderId="28" xfId="0" applyFont="1" applyBorder="1" applyAlignment="1">
      <alignment vertical="center"/>
    </xf>
    <xf numFmtId="0" fontId="6" fillId="0" borderId="32"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0" fontId="4" fillId="0" borderId="15" xfId="1" applyFont="1" applyFill="1" applyBorder="1"/>
    <xf numFmtId="165" fontId="17" fillId="0" borderId="16" xfId="1" applyNumberFormat="1" applyFont="1" applyFill="1" applyBorder="1" applyAlignment="1">
      <alignment horizontal="center"/>
    </xf>
    <xf numFmtId="165" fontId="4" fillId="0" borderId="16" xfId="1" applyNumberFormat="1" applyFont="1" applyFill="1" applyBorder="1" applyAlignment="1">
      <alignment horizontal="center"/>
    </xf>
    <xf numFmtId="165" fontId="4" fillId="0" borderId="17" xfId="1" applyNumberFormat="1" applyFont="1" applyFill="1" applyBorder="1" applyAlignment="1">
      <alignment horizontal="center"/>
    </xf>
    <xf numFmtId="0" fontId="4" fillId="0" borderId="43" xfId="1" applyFont="1" applyFill="1" applyBorder="1"/>
    <xf numFmtId="166" fontId="20" fillId="0" borderId="44" xfId="1" applyNumberFormat="1" applyFont="1" applyFill="1" applyBorder="1" applyAlignment="1">
      <alignment horizontal="center" vertical="center"/>
    </xf>
    <xf numFmtId="166" fontId="19" fillId="0" borderId="44" xfId="1" applyNumberFormat="1" applyFont="1" applyFill="1" applyBorder="1" applyAlignment="1">
      <alignment horizontal="center" vertical="center"/>
    </xf>
    <xf numFmtId="166" fontId="19" fillId="0" borderId="45" xfId="1" applyNumberFormat="1" applyFont="1" applyFill="1" applyBorder="1" applyAlignment="1">
      <alignment horizontal="center" vertical="center"/>
    </xf>
    <xf numFmtId="0" fontId="13" fillId="0" borderId="16" xfId="0" applyFont="1" applyFill="1" applyBorder="1" applyAlignment="1">
      <alignment horizontal="center"/>
    </xf>
    <xf numFmtId="165" fontId="13" fillId="0" borderId="16" xfId="0" applyNumberFormat="1" applyFont="1" applyFill="1" applyBorder="1" applyAlignment="1">
      <alignment horizontal="center"/>
    </xf>
    <xf numFmtId="0" fontId="13" fillId="0" borderId="16" xfId="0" applyFont="1" applyFill="1" applyBorder="1"/>
    <xf numFmtId="165" fontId="34" fillId="0" borderId="17" xfId="0" applyNumberFormat="1" applyFont="1" applyFill="1" applyBorder="1" applyAlignment="1">
      <alignment horizontal="center" vertical="center"/>
    </xf>
    <xf numFmtId="0" fontId="0" fillId="0" borderId="43" xfId="0" applyFill="1" applyBorder="1"/>
    <xf numFmtId="164" fontId="34" fillId="0" borderId="44" xfId="0" applyNumberFormat="1" applyFont="1" applyFill="1" applyBorder="1" applyAlignment="1">
      <alignment horizontal="center" vertical="center"/>
    </xf>
    <xf numFmtId="0" fontId="13" fillId="0" borderId="44" xfId="0" applyFont="1" applyFill="1" applyBorder="1"/>
    <xf numFmtId="164" fontId="34" fillId="0" borderId="45" xfId="0" applyNumberFormat="1" applyFont="1" applyFill="1" applyBorder="1" applyAlignment="1">
      <alignment horizontal="center" vertical="center"/>
    </xf>
    <xf numFmtId="165" fontId="13" fillId="0" borderId="17" xfId="0" applyNumberFormat="1" applyFont="1" applyFill="1" applyBorder="1" applyAlignment="1">
      <alignment horizontal="center"/>
    </xf>
    <xf numFmtId="1" fontId="4" fillId="0" borderId="16" xfId="0" applyNumberFormat="1" applyFont="1" applyFill="1" applyBorder="1" applyAlignment="1">
      <alignment horizontal="center" vertical="center"/>
    </xf>
    <xf numFmtId="1" fontId="4" fillId="0" borderId="17" xfId="0" applyNumberFormat="1" applyFont="1" applyFill="1" applyBorder="1" applyAlignment="1">
      <alignment horizontal="center" vertical="center"/>
    </xf>
    <xf numFmtId="167" fontId="4" fillId="0" borderId="44" xfId="0" applyNumberFormat="1" applyFont="1" applyFill="1" applyBorder="1" applyAlignment="1">
      <alignment horizontal="center" vertical="center"/>
    </xf>
    <xf numFmtId="166" fontId="4" fillId="0" borderId="44" xfId="0" applyNumberFormat="1" applyFont="1" applyFill="1" applyBorder="1" applyAlignment="1">
      <alignment horizontal="center" vertical="center"/>
    </xf>
    <xf numFmtId="167" fontId="4" fillId="0" borderId="45" xfId="0" applyNumberFormat="1" applyFont="1" applyFill="1" applyBorder="1" applyAlignment="1">
      <alignment horizontal="center" vertical="center"/>
    </xf>
    <xf numFmtId="0" fontId="4" fillId="0" borderId="47" xfId="0" applyFont="1" applyFill="1" applyBorder="1"/>
    <xf numFmtId="0" fontId="4" fillId="4" borderId="21" xfId="0" applyFont="1" applyFill="1" applyBorder="1"/>
    <xf numFmtId="171" fontId="7" fillId="0" borderId="0" xfId="0" applyNumberFormat="1" applyFont="1" applyAlignment="1">
      <alignment horizontal="right" readingOrder="2"/>
    </xf>
    <xf numFmtId="2" fontId="0" fillId="0" borderId="0" xfId="0" applyNumberFormat="1"/>
    <xf numFmtId="171" fontId="0" fillId="0" borderId="0" xfId="0" applyNumberFormat="1"/>
    <xf numFmtId="172" fontId="0" fillId="0" borderId="0" xfId="0" applyNumberFormat="1"/>
    <xf numFmtId="173"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165" fontId="7" fillId="0" borderId="0" xfId="1" applyNumberFormat="1" applyFont="1" applyAlignment="1">
      <alignment horizontal="right"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 fontId="4" fillId="3" borderId="20" xfId="0" applyNumberFormat="1" applyFont="1" applyFill="1" applyBorder="1" applyAlignment="1">
      <alignment horizontal="center" vertical="center"/>
    </xf>
    <xf numFmtId="0" fontId="6" fillId="0" borderId="33" xfId="0" applyFont="1" applyBorder="1" applyAlignment="1">
      <alignment horizontal="center" vertical="center"/>
    </xf>
    <xf numFmtId="1" fontId="4" fillId="4" borderId="17" xfId="0" applyNumberFormat="1" applyFont="1" applyFill="1" applyBorder="1" applyAlignment="1">
      <alignment horizontal="center"/>
    </xf>
    <xf numFmtId="164" fontId="4" fillId="0" borderId="17" xfId="0" applyNumberFormat="1" applyFont="1" applyBorder="1" applyAlignment="1">
      <alignment horizontal="center" vertic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0" fontId="4" fillId="3" borderId="16" xfId="0" applyFont="1" applyFill="1" applyBorder="1"/>
    <xf numFmtId="164" fontId="4" fillId="3" borderId="19" xfId="0" applyNumberFormat="1" applyFont="1" applyFill="1" applyBorder="1" applyAlignment="1">
      <alignment horizontal="center" vertical="center"/>
    </xf>
    <xf numFmtId="164" fontId="4" fillId="3" borderId="20"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0" fontId="4" fillId="0" borderId="49" xfId="0" applyFont="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50" xfId="0" applyFont="1" applyBorder="1"/>
    <xf numFmtId="0" fontId="15" fillId="0" borderId="50" xfId="0" applyFont="1" applyBorder="1" applyAlignment="1">
      <alignment horizontal="center" vertical="center"/>
    </xf>
    <xf numFmtId="0" fontId="5" fillId="0" borderId="0" xfId="0" applyFont="1" applyBorder="1" applyAlignment="1">
      <alignment horizontal="right"/>
    </xf>
    <xf numFmtId="0" fontId="4" fillId="0" borderId="15" xfId="0" applyFont="1" applyBorder="1"/>
    <xf numFmtId="0" fontId="13" fillId="0" borderId="15" xfId="0" applyFont="1" applyBorder="1"/>
    <xf numFmtId="0" fontId="36" fillId="0" borderId="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xf>
    <xf numFmtId="1" fontId="15" fillId="3" borderId="22" xfId="0" applyNumberFormat="1" applyFont="1" applyFill="1" applyBorder="1" applyAlignment="1">
      <alignment horizontal="center" vertical="center"/>
    </xf>
    <xf numFmtId="0" fontId="4" fillId="3" borderId="22" xfId="0" applyFont="1" applyFill="1" applyBorder="1" applyAlignment="1">
      <alignment horizontal="center" vertical="center"/>
    </xf>
    <xf numFmtId="3" fontId="15" fillId="3" borderId="22" xfId="0" applyNumberFormat="1"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4" fillId="3" borderId="22" xfId="0" applyFont="1" applyFill="1" applyBorder="1"/>
    <xf numFmtId="0" fontId="4" fillId="3" borderId="23" xfId="0" applyFont="1" applyFill="1" applyBorder="1" applyAlignment="1">
      <alignment horizontal="center" vertical="center"/>
    </xf>
    <xf numFmtId="0" fontId="4" fillId="3" borderId="30" xfId="0" applyFont="1" applyFill="1" applyBorder="1"/>
    <xf numFmtId="0" fontId="4" fillId="4" borderId="48" xfId="0" applyFont="1" applyFill="1" applyBorder="1"/>
    <xf numFmtId="1" fontId="4" fillId="3" borderId="37" xfId="0" applyNumberFormat="1" applyFont="1" applyFill="1" applyBorder="1" applyAlignment="1">
      <alignment horizontal="center" vertical="center"/>
    </xf>
    <xf numFmtId="0" fontId="4" fillId="0" borderId="52" xfId="0" applyFont="1" applyBorder="1" applyAlignment="1">
      <alignment horizontal="center" readingOrder="2"/>
    </xf>
    <xf numFmtId="1" fontId="4" fillId="3" borderId="22" xfId="0" applyNumberFormat="1" applyFont="1" applyFill="1" applyBorder="1" applyAlignment="1">
      <alignment horizontal="center" vertical="center"/>
    </xf>
    <xf numFmtId="165" fontId="4" fillId="3" borderId="23" xfId="0" applyNumberFormat="1" applyFont="1" applyFill="1" applyBorder="1" applyAlignment="1">
      <alignment horizontal="center" vertical="center"/>
    </xf>
    <xf numFmtId="0" fontId="4" fillId="4" borderId="47" xfId="0" applyFont="1" applyFill="1" applyBorder="1"/>
    <xf numFmtId="3" fontId="0" fillId="0" borderId="0" xfId="0" applyNumberFormat="1"/>
    <xf numFmtId="164" fontId="0" fillId="0" borderId="0" xfId="0" applyNumberFormat="1"/>
    <xf numFmtId="174" fontId="0" fillId="0" borderId="0" xfId="0" applyNumberFormat="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1" fontId="4" fillId="0" borderId="16" xfId="0" applyNumberFormat="1"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171" fontId="7" fillId="0" borderId="0" xfId="0" applyNumberFormat="1" applyFont="1" applyBorder="1" applyAlignment="1">
      <alignment horizontal="right" readingOrder="2"/>
    </xf>
    <xf numFmtId="173" fontId="7" fillId="0" borderId="0" xfId="0" applyNumberFormat="1" applyFont="1" applyBorder="1" applyAlignment="1">
      <alignment horizontal="right" readingOrder="2"/>
    </xf>
    <xf numFmtId="175" fontId="7" fillId="0" borderId="0" xfId="0" applyNumberFormat="1" applyFont="1" applyAlignment="1">
      <alignment horizontal="right" wrapText="1" readingOrder="2"/>
    </xf>
    <xf numFmtId="0" fontId="0" fillId="0" borderId="0" xfId="0" applyAlignment="1">
      <alignment horizontal="center" vertical="center"/>
    </xf>
    <xf numFmtId="165" fontId="0" fillId="0" borderId="0" xfId="0" applyNumberFormat="1" applyAlignment="1"/>
    <xf numFmtId="1" fontId="0" fillId="0" borderId="0" xfId="0" applyNumberFormat="1" applyAlignment="1"/>
    <xf numFmtId="1" fontId="1" fillId="0" borderId="0" xfId="0" applyNumberFormat="1" applyFont="1" applyAlignment="1">
      <alignment horizontal="center" vertical="center"/>
    </xf>
    <xf numFmtId="169" fontId="1" fillId="0" borderId="0" xfId="0" applyNumberFormat="1" applyFont="1" applyAlignment="1">
      <alignment horizontal="center" vertical="center"/>
    </xf>
    <xf numFmtId="169" fontId="4" fillId="0" borderId="0" xfId="0" applyNumberFormat="1" applyFont="1" applyFill="1" applyBorder="1"/>
    <xf numFmtId="0" fontId="4" fillId="0" borderId="8" xfId="0" applyFont="1" applyBorder="1" applyAlignment="1">
      <alignment horizontal="center" vertical="center"/>
    </xf>
    <xf numFmtId="173" fontId="7" fillId="0" borderId="0" xfId="0" applyNumberFormat="1" applyFont="1" applyAlignment="1">
      <alignment horizontal="right" readingOrder="2"/>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0" fontId="4" fillId="4" borderId="22" xfId="0" applyFont="1" applyFill="1" applyBorder="1" applyAlignment="1">
      <alignment horizontal="center" vertical="center"/>
    </xf>
    <xf numFmtId="3" fontId="15" fillId="4" borderId="22" xfId="0" applyNumberFormat="1"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23" xfId="0" applyFont="1" applyFill="1" applyBorder="1" applyAlignment="1">
      <alignment horizontal="center" vertical="center"/>
    </xf>
    <xf numFmtId="3" fontId="15" fillId="4" borderId="23" xfId="0" applyNumberFormat="1" applyFont="1" applyFill="1" applyBorder="1" applyAlignment="1">
      <alignment horizontal="center" vertical="center"/>
    </xf>
    <xf numFmtId="165" fontId="19" fillId="4" borderId="16" xfId="0" applyNumberFormat="1" applyFont="1" applyFill="1" applyBorder="1" applyAlignment="1">
      <alignment horizontal="center" vertical="center"/>
    </xf>
    <xf numFmtId="165" fontId="19" fillId="4" borderId="17" xfId="0" applyNumberFormat="1" applyFont="1" applyFill="1" applyBorder="1" applyAlignment="1">
      <alignment horizontal="center" vertical="center"/>
    </xf>
    <xf numFmtId="0" fontId="4" fillId="4" borderId="55" xfId="1" applyFont="1" applyFill="1" applyBorder="1"/>
    <xf numFmtId="165" fontId="4" fillId="4" borderId="56" xfId="1" applyNumberFormat="1" applyFont="1" applyFill="1" applyBorder="1" applyAlignment="1">
      <alignment horizontal="center"/>
    </xf>
    <xf numFmtId="165" fontId="19" fillId="4" borderId="56" xfId="0" applyNumberFormat="1" applyFont="1" applyFill="1" applyBorder="1" applyAlignment="1">
      <alignment horizontal="center" vertical="center"/>
    </xf>
    <xf numFmtId="166" fontId="19" fillId="4" borderId="62" xfId="1" applyNumberFormat="1" applyFont="1" applyFill="1" applyBorder="1" applyAlignment="1">
      <alignment horizontal="center" vertical="center"/>
    </xf>
    <xf numFmtId="166" fontId="19" fillId="4" borderId="63" xfId="0" applyNumberFormat="1" applyFont="1" applyFill="1" applyBorder="1" applyAlignment="1">
      <alignment horizontal="center" vertical="center"/>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0" fontId="13" fillId="4" borderId="22" xfId="0" applyFont="1" applyFill="1" applyBorder="1"/>
    <xf numFmtId="165" fontId="34" fillId="4" borderId="23" xfId="0" applyNumberFormat="1" applyFont="1" applyFill="1" applyBorder="1" applyAlignment="1">
      <alignment horizontal="center" vertical="center"/>
    </xf>
    <xf numFmtId="0" fontId="13" fillId="4" borderId="21" xfId="0" applyFont="1" applyFill="1" applyBorder="1"/>
    <xf numFmtId="165" fontId="13" fillId="4" borderId="23" xfId="0" applyNumberFormat="1" applyFont="1" applyFill="1" applyBorder="1" applyAlignment="1">
      <alignment horizontal="center"/>
    </xf>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17" fontId="4" fillId="4" borderId="16" xfId="0" applyNumberFormat="1" applyFont="1" applyFill="1" applyBorder="1" applyAlignment="1">
      <alignment horizontal="center" vertical="center"/>
    </xf>
    <xf numFmtId="0" fontId="37" fillId="0" borderId="16" xfId="0" applyFont="1" applyBorder="1" applyAlignment="1">
      <alignment horizontal="center" vertical="center"/>
    </xf>
    <xf numFmtId="0" fontId="3" fillId="0" borderId="13" xfId="0" applyFont="1" applyBorder="1" applyAlignment="1">
      <alignment horizontal="center" vertical="center"/>
    </xf>
    <xf numFmtId="171" fontId="7" fillId="0" borderId="0" xfId="0" applyNumberFormat="1" applyFont="1"/>
    <xf numFmtId="4" fontId="0" fillId="0" borderId="0" xfId="0" applyNumberFormat="1"/>
    <xf numFmtId="3" fontId="7" fillId="0" borderId="0" xfId="0" applyNumberFormat="1" applyFont="1"/>
    <xf numFmtId="175" fontId="0" fillId="0" borderId="0" xfId="0" applyNumberFormat="1"/>
    <xf numFmtId="1" fontId="38" fillId="0" borderId="0" xfId="0" applyNumberFormat="1" applyFont="1" applyAlignment="1">
      <alignment horizontal="center" vertical="center"/>
    </xf>
    <xf numFmtId="1" fontId="13" fillId="3" borderId="16" xfId="0" applyNumberFormat="1" applyFont="1" applyFill="1" applyBorder="1" applyAlignment="1">
      <alignment horizontal="center" vertical="center"/>
    </xf>
    <xf numFmtId="170" fontId="0" fillId="0" borderId="0" xfId="0" applyNumberFormat="1"/>
    <xf numFmtId="0" fontId="4" fillId="0" borderId="22" xfId="0" applyFont="1" applyBorder="1" applyAlignment="1">
      <alignment horizontal="center" vertical="center"/>
    </xf>
    <xf numFmtId="164" fontId="15" fillId="4" borderId="22" xfId="0" applyNumberFormat="1" applyFont="1" applyFill="1" applyBorder="1" applyAlignment="1">
      <alignment horizontal="center" vertical="center"/>
    </xf>
    <xf numFmtId="166" fontId="20" fillId="4" borderId="61" xfId="1" applyNumberFormat="1" applyFont="1" applyFill="1" applyBorder="1" applyAlignment="1">
      <alignment horizontal="center" vertical="center"/>
    </xf>
    <xf numFmtId="166" fontId="19" fillId="4" borderId="66" xfId="1" applyNumberFormat="1" applyFont="1" applyFill="1" applyBorder="1" applyAlignment="1">
      <alignment horizontal="center" vertical="center"/>
    </xf>
    <xf numFmtId="166" fontId="19" fillId="4" borderId="61" xfId="0" applyNumberFormat="1" applyFont="1" applyFill="1" applyBorder="1" applyAlignment="1">
      <alignment horizontal="center" vertical="center"/>
    </xf>
    <xf numFmtId="166" fontId="20" fillId="4" borderId="67" xfId="1" applyNumberFormat="1" applyFont="1" applyFill="1" applyBorder="1" applyAlignment="1">
      <alignment horizontal="center" vertical="center"/>
    </xf>
    <xf numFmtId="165" fontId="19" fillId="4" borderId="57" xfId="0" applyNumberFormat="1" applyFont="1" applyFill="1" applyBorder="1" applyAlignment="1">
      <alignment horizontal="center" vertical="center"/>
    </xf>
    <xf numFmtId="0" fontId="4" fillId="4" borderId="71" xfId="1" applyFont="1" applyFill="1" applyBorder="1"/>
    <xf numFmtId="0" fontId="4" fillId="4" borderId="72" xfId="1" applyFont="1" applyFill="1" applyBorder="1"/>
    <xf numFmtId="0" fontId="4" fillId="4" borderId="73" xfId="1" applyFont="1" applyFill="1" applyBorder="1"/>
    <xf numFmtId="0" fontId="4" fillId="4" borderId="34" xfId="0" applyFont="1" applyFill="1" applyBorder="1"/>
    <xf numFmtId="0" fontId="17" fillId="4" borderId="44" xfId="0" applyFont="1" applyFill="1" applyBorder="1" applyAlignment="1">
      <alignment horizontal="center" vertical="center"/>
    </xf>
    <xf numFmtId="0" fontId="17" fillId="4" borderId="45" xfId="0" applyFont="1" applyFill="1" applyBorder="1" applyAlignment="1">
      <alignment horizontal="center" vertical="center"/>
    </xf>
    <xf numFmtId="0" fontId="4" fillId="4" borderId="65" xfId="0" applyFont="1" applyFill="1" applyBorder="1"/>
    <xf numFmtId="0" fontId="5" fillId="2" borderId="33" xfId="0" applyFont="1" applyFill="1" applyBorder="1"/>
    <xf numFmtId="1" fontId="13" fillId="3" borderId="23" xfId="0" applyNumberFormat="1" applyFont="1" applyFill="1" applyBorder="1" applyAlignment="1">
      <alignment horizontal="center" vertical="center"/>
    </xf>
    <xf numFmtId="164" fontId="4" fillId="4" borderId="23" xfId="0" applyNumberFormat="1" applyFont="1" applyFill="1" applyBorder="1" applyAlignment="1">
      <alignment horizontal="center" vertical="center"/>
    </xf>
    <xf numFmtId="0" fontId="17" fillId="4" borderId="35" xfId="0" applyFont="1" applyFill="1" applyBorder="1" applyAlignment="1">
      <alignment horizontal="center" vertical="center"/>
    </xf>
    <xf numFmtId="0" fontId="17" fillId="4" borderId="36" xfId="0" applyFont="1" applyFill="1" applyBorder="1" applyAlignment="1">
      <alignment horizontal="center" vertical="center"/>
    </xf>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1" fillId="0" borderId="31" xfId="0" applyFont="1" applyFill="1" applyBorder="1" applyAlignment="1">
      <alignment horizontal="center" vertical="center" wrapText="1"/>
    </xf>
    <xf numFmtId="0" fontId="8" fillId="0" borderId="31" xfId="0" applyFont="1" applyBorder="1" applyAlignment="1">
      <alignment horizontal="center" vertical="center"/>
    </xf>
    <xf numFmtId="0" fontId="6" fillId="0" borderId="31" xfId="0" applyFont="1" applyBorder="1" applyAlignment="1">
      <alignment horizontal="center" vertical="center"/>
    </xf>
    <xf numFmtId="165" fontId="7" fillId="0" borderId="0" xfId="0" applyNumberFormat="1" applyFont="1" applyAlignment="1">
      <alignment horizontal="right" readingOrder="2"/>
    </xf>
    <xf numFmtId="0" fontId="4" fillId="0" borderId="16" xfId="0" applyFont="1" applyFill="1" applyBorder="1"/>
    <xf numFmtId="165" fontId="4" fillId="0" borderId="16" xfId="0" applyNumberFormat="1" applyFont="1" applyFill="1" applyBorder="1" applyAlignment="1">
      <alignment horizontal="center"/>
    </xf>
    <xf numFmtId="1" fontId="4" fillId="0" borderId="16" xfId="0" applyNumberFormat="1" applyFont="1" applyFill="1" applyBorder="1" applyAlignment="1">
      <alignment horizontal="center"/>
    </xf>
    <xf numFmtId="165" fontId="4" fillId="0" borderId="17" xfId="0" applyNumberFormat="1" applyFont="1" applyFill="1" applyBorder="1" applyAlignment="1">
      <alignment horizontal="center"/>
    </xf>
    <xf numFmtId="0" fontId="4" fillId="0" borderId="15" xfId="0" applyFont="1" applyFill="1" applyBorder="1" applyAlignment="1">
      <alignment horizontal="right"/>
    </xf>
    <xf numFmtId="0" fontId="4" fillId="0" borderId="21" xfId="0" applyFont="1" applyFill="1" applyBorder="1"/>
    <xf numFmtId="165" fontId="4" fillId="0" borderId="22" xfId="0" applyNumberFormat="1" applyFont="1" applyFill="1" applyBorder="1" applyAlignment="1">
      <alignment horizontal="center"/>
    </xf>
    <xf numFmtId="1" fontId="4" fillId="0" borderId="22" xfId="0" applyNumberFormat="1" applyFont="1" applyFill="1" applyBorder="1" applyAlignment="1">
      <alignment horizontal="center"/>
    </xf>
    <xf numFmtId="0" fontId="4" fillId="0" borderId="22" xfId="0" applyFont="1" applyFill="1" applyBorder="1"/>
    <xf numFmtId="165" fontId="4" fillId="0" borderId="23" xfId="0" applyNumberFormat="1" applyFont="1" applyFill="1" applyBorder="1" applyAlignment="1">
      <alignment horizontal="center"/>
    </xf>
    <xf numFmtId="164" fontId="34" fillId="0" borderId="16" xfId="0" applyNumberFormat="1" applyFont="1" applyFill="1" applyBorder="1" applyAlignment="1">
      <alignment horizontal="center" vertical="center"/>
    </xf>
    <xf numFmtId="164" fontId="34" fillId="0" borderId="17" xfId="0" applyNumberFormat="1" applyFont="1" applyFill="1" applyBorder="1" applyAlignment="1">
      <alignment horizontal="center" vertical="center"/>
    </xf>
    <xf numFmtId="0" fontId="4" fillId="0" borderId="45" xfId="0" applyFont="1" applyBorder="1" applyAlignment="1">
      <alignment horizontal="center" vertical="center"/>
    </xf>
    <xf numFmtId="0" fontId="13" fillId="0" borderId="22" xfId="0" applyFont="1" applyFill="1" applyBorder="1" applyAlignment="1">
      <alignment horizontal="center"/>
    </xf>
    <xf numFmtId="165" fontId="13" fillId="0" borderId="22" xfId="0" applyNumberFormat="1" applyFont="1" applyFill="1" applyBorder="1" applyAlignment="1">
      <alignment horizontal="center"/>
    </xf>
    <xf numFmtId="0" fontId="13" fillId="0" borderId="22" xfId="0" applyFont="1" applyFill="1" applyBorder="1"/>
    <xf numFmtId="165" fontId="34" fillId="0" borderId="23" xfId="0" applyNumberFormat="1" applyFont="1" applyFill="1" applyBorder="1" applyAlignment="1">
      <alignment horizontal="center" vertical="center"/>
    </xf>
    <xf numFmtId="0" fontId="1" fillId="0" borderId="15" xfId="0" applyFont="1" applyFill="1" applyBorder="1"/>
    <xf numFmtId="164" fontId="4" fillId="0" borderId="16" xfId="0" applyNumberFormat="1" applyFont="1" applyFill="1" applyBorder="1" applyAlignment="1">
      <alignment horizontal="center" vertical="center"/>
    </xf>
    <xf numFmtId="164" fontId="4" fillId="0" borderId="17" xfId="0" applyNumberFormat="1" applyFont="1" applyFill="1" applyBorder="1" applyAlignment="1">
      <alignment horizontal="center" vertical="center"/>
    </xf>
    <xf numFmtId="1" fontId="4" fillId="0" borderId="22" xfId="0" applyNumberFormat="1" applyFont="1" applyFill="1" applyBorder="1" applyAlignment="1">
      <alignment horizontal="center" vertical="center"/>
    </xf>
    <xf numFmtId="1" fontId="4" fillId="0" borderId="23" xfId="0" applyNumberFormat="1" applyFont="1" applyFill="1" applyBorder="1" applyAlignment="1">
      <alignment horizontal="center" vertical="center"/>
    </xf>
    <xf numFmtId="165"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1" fontId="4" fillId="4" borderId="45" xfId="0" applyNumberFormat="1" applyFont="1" applyFill="1" applyBorder="1" applyAlignment="1">
      <alignment horizontal="center" vertical="center"/>
    </xf>
    <xf numFmtId="0" fontId="4" fillId="4" borderId="75" xfId="0" applyFont="1" applyFill="1" applyBorder="1" applyAlignment="1">
      <alignment horizontal="center" vertical="center"/>
    </xf>
    <xf numFmtId="0" fontId="13" fillId="3" borderId="15" xfId="0" applyFont="1" applyFill="1" applyBorder="1"/>
    <xf numFmtId="1" fontId="15" fillId="3" borderId="16" xfId="0" applyNumberFormat="1" applyFont="1" applyFill="1" applyBorder="1" applyAlignment="1">
      <alignment horizontal="center" vertical="center"/>
    </xf>
    <xf numFmtId="1" fontId="15" fillId="3" borderId="17" xfId="0" applyNumberFormat="1" applyFont="1" applyFill="1" applyBorder="1" applyAlignment="1">
      <alignment horizontal="center" vertical="center"/>
    </xf>
    <xf numFmtId="164" fontId="15" fillId="0" borderId="44" xfId="0" applyNumberFormat="1" applyFont="1" applyBorder="1" applyAlignment="1">
      <alignment horizontal="center" vertical="center"/>
    </xf>
    <xf numFmtId="0" fontId="4" fillId="3" borderId="48" xfId="0" applyFont="1" applyFill="1" applyBorder="1"/>
    <xf numFmtId="165" fontId="13" fillId="4" borderId="22" xfId="0" applyNumberFormat="1" applyFont="1" applyFill="1" applyBorder="1" applyAlignment="1">
      <alignment horizontal="center"/>
    </xf>
    <xf numFmtId="165" fontId="9" fillId="0" borderId="0" xfId="0" applyNumberFormat="1" applyFont="1" applyAlignment="1">
      <alignment horizontal="right" readingOrder="2"/>
    </xf>
    <xf numFmtId="0" fontId="3" fillId="0" borderId="7" xfId="0" applyFont="1" applyBorder="1" applyAlignment="1">
      <alignment wrapText="1"/>
    </xf>
    <xf numFmtId="0" fontId="13" fillId="0" borderId="16" xfId="0" applyFont="1" applyBorder="1" applyAlignment="1">
      <alignment horizontal="center" vertical="center"/>
    </xf>
    <xf numFmtId="1" fontId="13" fillId="0" borderId="16" xfId="0" applyNumberFormat="1" applyFont="1" applyBorder="1" applyAlignment="1">
      <alignment horizontal="center" vertical="center"/>
    </xf>
    <xf numFmtId="0" fontId="13" fillId="0" borderId="16" xfId="0" applyFont="1" applyBorder="1"/>
    <xf numFmtId="1" fontId="13" fillId="0" borderId="17" xfId="0" applyNumberFormat="1" applyFont="1" applyBorder="1" applyAlignment="1">
      <alignment horizontal="center" vertical="center"/>
    </xf>
    <xf numFmtId="0" fontId="39" fillId="0" borderId="16" xfId="0" applyFont="1" applyBorder="1" applyAlignment="1">
      <alignment horizontal="center"/>
    </xf>
    <xf numFmtId="164" fontId="13" fillId="0" borderId="16" xfId="0" applyNumberFormat="1" applyFont="1" applyBorder="1" applyAlignment="1">
      <alignment horizontal="center" vertical="center"/>
    </xf>
    <xf numFmtId="164" fontId="13" fillId="0" borderId="17" xfId="0" applyNumberFormat="1" applyFont="1" applyBorder="1" applyAlignment="1">
      <alignment horizontal="center" vertical="center"/>
    </xf>
    <xf numFmtId="170" fontId="0" fillId="0" borderId="0" xfId="0" applyNumberFormat="1" applyAlignment="1">
      <alignment horizontal="center" vertical="center"/>
    </xf>
    <xf numFmtId="1" fontId="13" fillId="4" borderId="16" xfId="0" applyNumberFormat="1" applyFont="1" applyFill="1" applyBorder="1" applyAlignment="1">
      <alignment horizontal="center" vertical="center"/>
    </xf>
    <xf numFmtId="1" fontId="13" fillId="4" borderId="17" xfId="0" applyNumberFormat="1" applyFont="1" applyFill="1" applyBorder="1" applyAlignment="1">
      <alignment horizontal="center" vertical="center"/>
    </xf>
    <xf numFmtId="164" fontId="13" fillId="4" borderId="16" xfId="0" applyNumberFormat="1" applyFont="1" applyFill="1" applyBorder="1" applyAlignment="1">
      <alignment horizontal="center" vertical="center"/>
    </xf>
    <xf numFmtId="164" fontId="13" fillId="4" borderId="17" xfId="0" applyNumberFormat="1" applyFont="1" applyFill="1" applyBorder="1" applyAlignment="1">
      <alignment horizontal="center" vertical="center"/>
    </xf>
    <xf numFmtId="169" fontId="0" fillId="0" borderId="0" xfId="0" applyNumberFormat="1" applyAlignment="1"/>
    <xf numFmtId="0" fontId="4" fillId="3" borderId="77" xfId="1" applyFont="1" applyFill="1" applyBorder="1"/>
    <xf numFmtId="166" fontId="20" fillId="3" borderId="76" xfId="1" applyNumberFormat="1" applyFont="1" applyFill="1" applyBorder="1" applyAlignment="1">
      <alignment horizontal="center" vertical="center"/>
    </xf>
    <xf numFmtId="165" fontId="4" fillId="3" borderId="76" xfId="1" applyNumberFormat="1" applyFont="1" applyFill="1" applyBorder="1" applyAlignment="1">
      <alignment horizontal="center"/>
    </xf>
    <xf numFmtId="165" fontId="19" fillId="3" borderId="76" xfId="0" applyNumberFormat="1" applyFont="1" applyFill="1" applyBorder="1" applyAlignment="1">
      <alignment horizontal="center" vertical="center"/>
    </xf>
    <xf numFmtId="165" fontId="19" fillId="3" borderId="78" xfId="0" applyNumberFormat="1" applyFont="1" applyFill="1" applyBorder="1" applyAlignment="1">
      <alignment horizontal="center" vertical="center"/>
    </xf>
    <xf numFmtId="0" fontId="4" fillId="3" borderId="68" xfId="1" applyFont="1" applyFill="1" applyBorder="1"/>
    <xf numFmtId="0" fontId="4" fillId="3" borderId="69" xfId="1" applyFont="1" applyFill="1" applyBorder="1"/>
    <xf numFmtId="0" fontId="4" fillId="3" borderId="70" xfId="1" applyFont="1" applyFill="1" applyBorder="1"/>
    <xf numFmtId="166" fontId="19" fillId="3" borderId="58" xfId="1" applyNumberFormat="1" applyFont="1" applyFill="1" applyBorder="1" applyAlignment="1">
      <alignment horizontal="center" vertical="center"/>
    </xf>
    <xf numFmtId="166" fontId="19" fillId="3" borderId="59" xfId="1" applyNumberFormat="1" applyFont="1" applyFill="1" applyBorder="1" applyAlignment="1">
      <alignment horizontal="center" vertical="center"/>
    </xf>
    <xf numFmtId="164" fontId="15" fillId="4" borderId="16" xfId="0" applyNumberFormat="1" applyFont="1" applyFill="1" applyBorder="1" applyAlignment="1">
      <alignment horizontal="center" vertical="center" wrapText="1"/>
    </xf>
    <xf numFmtId="164" fontId="15" fillId="4" borderId="17" xfId="0" applyNumberFormat="1" applyFont="1" applyFill="1" applyBorder="1" applyAlignment="1">
      <alignment horizontal="center" vertical="center" wrapText="1"/>
    </xf>
    <xf numFmtId="1" fontId="15" fillId="3" borderId="22" xfId="0" applyNumberFormat="1" applyFont="1" applyFill="1" applyBorder="1" applyAlignment="1">
      <alignment horizontal="center" vertical="center" wrapText="1"/>
    </xf>
    <xf numFmtId="1" fontId="15" fillId="3" borderId="23" xfId="0" applyNumberFormat="1" applyFont="1" applyFill="1" applyBorder="1" applyAlignment="1">
      <alignment horizontal="center" vertical="center" wrapText="1"/>
    </xf>
    <xf numFmtId="164" fontId="15" fillId="3" borderId="19" xfId="0" applyNumberFormat="1" applyFont="1" applyFill="1" applyBorder="1" applyAlignment="1">
      <alignment horizontal="center" vertical="center" wrapText="1"/>
    </xf>
    <xf numFmtId="164" fontId="15" fillId="3" borderId="20" xfId="0" applyNumberFormat="1" applyFont="1" applyFill="1" applyBorder="1" applyAlignment="1">
      <alignment horizontal="center" vertical="center" wrapText="1"/>
    </xf>
    <xf numFmtId="0" fontId="4" fillId="0" borderId="43" xfId="0" applyFont="1" applyBorder="1"/>
    <xf numFmtId="0" fontId="15" fillId="4" borderId="17" xfId="0" applyFont="1" applyFill="1" applyBorder="1" applyAlignment="1">
      <alignment horizontal="center" vertical="center"/>
    </xf>
    <xf numFmtId="0" fontId="0" fillId="3" borderId="16" xfId="0" applyFill="1" applyBorder="1"/>
    <xf numFmtId="0" fontId="0" fillId="3" borderId="19" xfId="0" applyFill="1" applyBorder="1"/>
    <xf numFmtId="0" fontId="4" fillId="4" borderId="44" xfId="0" applyFont="1" applyFill="1" applyBorder="1" applyAlignment="1">
      <alignment horizontal="center" vertical="center"/>
    </xf>
    <xf numFmtId="0" fontId="13" fillId="3" borderId="22" xfId="0" applyFont="1" applyFill="1" applyBorder="1" applyAlignment="1">
      <alignment horizontal="center"/>
    </xf>
    <xf numFmtId="165" fontId="13" fillId="3" borderId="22" xfId="0" applyNumberFormat="1" applyFont="1" applyFill="1" applyBorder="1" applyAlignment="1">
      <alignment horizontal="center"/>
    </xf>
    <xf numFmtId="0" fontId="13" fillId="3" borderId="22" xfId="0" applyFont="1" applyFill="1" applyBorder="1"/>
    <xf numFmtId="165" fontId="34" fillId="3" borderId="23" xfId="0" applyNumberFormat="1" applyFont="1" applyFill="1" applyBorder="1" applyAlignment="1">
      <alignment horizontal="center" vertical="center"/>
    </xf>
    <xf numFmtId="1" fontId="13" fillId="4" borderId="16" xfId="0" applyNumberFormat="1" applyFont="1" applyFill="1" applyBorder="1" applyAlignment="1">
      <alignment horizontal="center"/>
    </xf>
    <xf numFmtId="165" fontId="4" fillId="4" borderId="35" xfId="0" applyNumberFormat="1" applyFont="1" applyFill="1" applyBorder="1" applyAlignment="1">
      <alignment horizontal="center" vertical="center"/>
    </xf>
    <xf numFmtId="165" fontId="4" fillId="4" borderId="36"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 fontId="4" fillId="3" borderId="31"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3" borderId="79" xfId="0" applyNumberFormat="1" applyFont="1" applyFill="1" applyBorder="1" applyAlignment="1">
      <alignment horizontal="center" vertical="center"/>
    </xf>
    <xf numFmtId="0" fontId="4" fillId="3" borderId="79" xfId="0" applyFont="1" applyFill="1" applyBorder="1" applyAlignment="1">
      <alignment horizontal="center" vertical="center"/>
    </xf>
    <xf numFmtId="165" fontId="4" fillId="4" borderId="44" xfId="0" applyNumberFormat="1" applyFont="1" applyFill="1" applyBorder="1" applyAlignment="1">
      <alignment horizontal="center" vertical="center"/>
    </xf>
    <xf numFmtId="166" fontId="20" fillId="3" borderId="67" xfId="1" applyNumberFormat="1" applyFont="1" applyFill="1" applyBorder="1" applyAlignment="1">
      <alignment horizontal="center" vertical="center"/>
    </xf>
    <xf numFmtId="164" fontId="15" fillId="0" borderId="45" xfId="0" applyNumberFormat="1" applyFont="1" applyBorder="1" applyAlignment="1">
      <alignment horizontal="center" vertical="center"/>
    </xf>
    <xf numFmtId="0" fontId="1" fillId="0" borderId="0" xfId="0" applyFont="1" applyAlignment="1">
      <alignment horizontal="center"/>
    </xf>
    <xf numFmtId="0" fontId="7" fillId="0" borderId="13" xfId="0" applyFont="1" applyBorder="1"/>
    <xf numFmtId="0" fontId="1" fillId="0" borderId="0" xfId="0" applyFont="1" applyAlignment="1">
      <alignment horizontal="center" vertical="center"/>
    </xf>
    <xf numFmtId="165" fontId="15" fillId="0" borderId="16" xfId="0" applyNumberFormat="1" applyFont="1" applyBorder="1" applyAlignment="1">
      <alignment horizontal="center" vertical="center"/>
    </xf>
    <xf numFmtId="165" fontId="15" fillId="4" borderId="16" xfId="0" applyNumberFormat="1" applyFont="1" applyFill="1" applyBorder="1" applyAlignment="1">
      <alignment horizontal="center" vertical="center"/>
    </xf>
    <xf numFmtId="0" fontId="4" fillId="0" borderId="44" xfId="0" applyFont="1" applyBorder="1" applyAlignment="1">
      <alignment horizontal="center" vertical="center"/>
    </xf>
    <xf numFmtId="1" fontId="15" fillId="0" borderId="23" xfId="0" applyNumberFormat="1" applyFont="1" applyBorder="1" applyAlignment="1">
      <alignment horizontal="center" vertical="center"/>
    </xf>
    <xf numFmtId="1" fontId="15" fillId="0" borderId="22" xfId="0" applyNumberFormat="1" applyFont="1" applyBorder="1" applyAlignment="1">
      <alignment horizontal="center" vertical="center"/>
    </xf>
    <xf numFmtId="3" fontId="15" fillId="0" borderId="22" xfId="0" applyNumberFormat="1" applyFont="1" applyBorder="1" applyAlignment="1">
      <alignment horizontal="center" vertical="center"/>
    </xf>
    <xf numFmtId="0" fontId="31" fillId="0" borderId="0" xfId="0" applyFont="1" applyAlignment="1">
      <alignment horizontal="center" vertical="center"/>
    </xf>
    <xf numFmtId="164" fontId="34" fillId="3" borderId="16" xfId="0" applyNumberFormat="1" applyFont="1" applyFill="1" applyBorder="1" applyAlignment="1">
      <alignment horizontal="center" vertical="center"/>
    </xf>
    <xf numFmtId="164" fontId="34" fillId="3" borderId="17" xfId="0" applyNumberFormat="1" applyFont="1" applyFill="1" applyBorder="1" applyAlignment="1">
      <alignment horizontal="center" vertical="center"/>
    </xf>
    <xf numFmtId="1" fontId="4" fillId="0" borderId="44" xfId="0" applyNumberFormat="1" applyFont="1" applyBorder="1" applyAlignment="1">
      <alignment horizontal="center" vertical="center"/>
    </xf>
    <xf numFmtId="1" fontId="4" fillId="0" borderId="45" xfId="0" applyNumberFormat="1" applyFont="1" applyBorder="1" applyAlignment="1">
      <alignment horizontal="center" vertical="center"/>
    </xf>
    <xf numFmtId="1" fontId="4" fillId="3" borderId="31" xfId="0" applyNumberFormat="1" applyFont="1" applyFill="1" applyBorder="1"/>
    <xf numFmtId="2" fontId="4" fillId="3" borderId="31" xfId="0" applyNumberFormat="1" applyFont="1" applyFill="1" applyBorder="1" applyAlignment="1">
      <alignment horizontal="center" vertical="center"/>
    </xf>
    <xf numFmtId="1" fontId="7" fillId="0" borderId="0" xfId="0" applyNumberFormat="1" applyFont="1" applyBorder="1" applyAlignment="1">
      <alignment horizontal="right" readingOrder="2"/>
    </xf>
    <xf numFmtId="0" fontId="13" fillId="4" borderId="22" xfId="0" applyFont="1" applyFill="1" applyBorder="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0" fontId="4" fillId="4" borderId="21" xfId="0" applyFont="1" applyFill="1" applyBorder="1" applyAlignment="1">
      <alignment horizontal="right" indent="1"/>
    </xf>
    <xf numFmtId="1" fontId="4" fillId="3" borderId="23" xfId="0" applyNumberFormat="1" applyFont="1" applyFill="1" applyBorder="1" applyAlignment="1">
      <alignment horizontal="center" vertical="center"/>
    </xf>
    <xf numFmtId="164" fontId="4" fillId="4" borderId="16" xfId="0" applyNumberFormat="1" applyFont="1" applyFill="1" applyBorder="1"/>
    <xf numFmtId="165" fontId="1" fillId="0" borderId="0" xfId="0" applyNumberFormat="1" applyFont="1" applyAlignment="1">
      <alignment horizontal="center" vertical="center"/>
    </xf>
    <xf numFmtId="171" fontId="1" fillId="0" borderId="0" xfId="0" applyNumberFormat="1" applyFont="1" applyAlignment="1">
      <alignment horizontal="center" vertical="center"/>
    </xf>
    <xf numFmtId="173" fontId="1" fillId="0" borderId="0" xfId="0" applyNumberFormat="1" applyFont="1" applyAlignment="1">
      <alignment horizontal="center" vertical="center"/>
    </xf>
    <xf numFmtId="165" fontId="7" fillId="0" borderId="0" xfId="0" applyNumberFormat="1" applyFont="1" applyAlignment="1">
      <alignment horizontal="center" vertical="center" readingOrder="2"/>
    </xf>
    <xf numFmtId="0" fontId="4" fillId="4" borderId="18" xfId="0" applyFont="1" applyFill="1" applyBorder="1"/>
    <xf numFmtId="167" fontId="4" fillId="4" borderId="19" xfId="0" applyNumberFormat="1" applyFont="1" applyFill="1" applyBorder="1" applyAlignment="1">
      <alignment horizontal="center" vertical="center"/>
    </xf>
    <xf numFmtId="167" fontId="4" fillId="4" borderId="20" xfId="0" applyNumberFormat="1" applyFont="1" applyFill="1" applyBorder="1" applyAlignment="1">
      <alignment horizontal="center" vertical="center"/>
    </xf>
    <xf numFmtId="166" fontId="4" fillId="4" borderId="19" xfId="0" applyNumberFormat="1" applyFont="1" applyFill="1" applyBorder="1" applyAlignment="1">
      <alignment horizontal="center" vertical="center"/>
    </xf>
    <xf numFmtId="166" fontId="4" fillId="4" borderId="20" xfId="0" applyNumberFormat="1" applyFont="1" applyFill="1" applyBorder="1" applyAlignment="1">
      <alignment horizontal="center" vertical="center"/>
    </xf>
    <xf numFmtId="165" fontId="4" fillId="4" borderId="79" xfId="0" applyNumberFormat="1" applyFont="1" applyFill="1" applyBorder="1" applyAlignment="1">
      <alignment horizontal="center" vertical="center"/>
    </xf>
    <xf numFmtId="0" fontId="4" fillId="4" borderId="79" xfId="0" applyFont="1" applyFill="1" applyBorder="1" applyAlignment="1">
      <alignment horizontal="center" vertical="center"/>
    </xf>
    <xf numFmtId="164" fontId="4" fillId="4" borderId="19" xfId="0" applyNumberFormat="1" applyFont="1" applyFill="1" applyBorder="1" applyAlignment="1">
      <alignment horizontal="center" vertical="center"/>
    </xf>
    <xf numFmtId="0" fontId="1" fillId="4" borderId="43" xfId="0" applyFont="1" applyFill="1" applyBorder="1"/>
    <xf numFmtId="166" fontId="1" fillId="4" borderId="44" xfId="0" applyNumberFormat="1" applyFont="1" applyFill="1" applyBorder="1" applyAlignment="1">
      <alignment horizontal="center" vertical="center"/>
    </xf>
    <xf numFmtId="166" fontId="1" fillId="4" borderId="45" xfId="0" applyNumberFormat="1" applyFont="1" applyFill="1" applyBorder="1" applyAlignment="1">
      <alignment horizontal="center" vertical="center"/>
    </xf>
    <xf numFmtId="164" fontId="15" fillId="4" borderId="19" xfId="0" applyNumberFormat="1" applyFont="1" applyFill="1" applyBorder="1" applyAlignment="1">
      <alignment horizontal="center" vertical="center" wrapText="1"/>
    </xf>
    <xf numFmtId="164" fontId="15" fillId="4" borderId="20" xfId="0" applyNumberFormat="1" applyFont="1" applyFill="1" applyBorder="1" applyAlignment="1">
      <alignment horizontal="center" vertical="center" wrapText="1"/>
    </xf>
    <xf numFmtId="164" fontId="15" fillId="4" borderId="19" xfId="0" applyNumberFormat="1" applyFont="1" applyFill="1" applyBorder="1" applyAlignment="1">
      <alignment horizontal="center" vertical="center"/>
    </xf>
    <xf numFmtId="164" fontId="15" fillId="4" borderId="20" xfId="0" applyNumberFormat="1" applyFont="1" applyFill="1" applyBorder="1" applyAlignment="1">
      <alignment horizontal="center" vertical="center"/>
    </xf>
    <xf numFmtId="0" fontId="4" fillId="4" borderId="19" xfId="0" applyFont="1" applyFill="1" applyBorder="1" applyAlignment="1">
      <alignment horizontal="center" vertical="center"/>
    </xf>
    <xf numFmtId="0" fontId="15" fillId="4" borderId="19" xfId="0" applyFont="1" applyFill="1" applyBorder="1" applyAlignment="1">
      <alignment horizontal="center" vertical="center"/>
    </xf>
    <xf numFmtId="0" fontId="15" fillId="4" borderId="20" xfId="0" applyFont="1" applyFill="1" applyBorder="1" applyAlignment="1">
      <alignment horizontal="center" vertical="center"/>
    </xf>
    <xf numFmtId="0" fontId="0" fillId="4" borderId="16" xfId="0" applyFill="1" applyBorder="1"/>
    <xf numFmtId="0" fontId="0" fillId="4" borderId="19" xfId="0" applyFill="1" applyBorder="1"/>
    <xf numFmtId="165" fontId="15" fillId="4" borderId="22" xfId="0" applyNumberFormat="1" applyFont="1" applyFill="1" applyBorder="1" applyAlignment="1">
      <alignment horizontal="center" vertical="center"/>
    </xf>
    <xf numFmtId="0" fontId="0" fillId="4" borderId="20" xfId="0" applyFill="1" applyBorder="1"/>
    <xf numFmtId="1" fontId="15" fillId="4" borderId="79" xfId="0" applyNumberFormat="1" applyFont="1" applyFill="1" applyBorder="1" applyAlignment="1">
      <alignment horizontal="center" vertical="center"/>
    </xf>
    <xf numFmtId="3" fontId="15" fillId="4" borderId="17" xfId="0" applyNumberFormat="1" applyFont="1" applyFill="1" applyBorder="1" applyAlignment="1">
      <alignment horizontal="center" vertical="center"/>
    </xf>
    <xf numFmtId="0" fontId="4" fillId="4" borderId="18" xfId="1" applyFont="1" applyFill="1" applyBorder="1"/>
    <xf numFmtId="166" fontId="19" fillId="4" borderId="19" xfId="1" applyNumberFormat="1" applyFont="1" applyFill="1" applyBorder="1" applyAlignment="1">
      <alignment horizontal="center" vertical="center"/>
    </xf>
    <xf numFmtId="166" fontId="19" fillId="4" borderId="19" xfId="0" applyNumberFormat="1" applyFont="1" applyFill="1" applyBorder="1" applyAlignment="1">
      <alignment horizontal="center" vertical="center"/>
    </xf>
    <xf numFmtId="166" fontId="19" fillId="4" borderId="20" xfId="0" applyNumberFormat="1" applyFont="1" applyFill="1" applyBorder="1" applyAlignment="1">
      <alignment horizontal="center" vertical="center"/>
    </xf>
    <xf numFmtId="165" fontId="4" fillId="4" borderId="82" xfId="1" applyNumberFormat="1" applyFont="1" applyFill="1" applyBorder="1" applyAlignment="1">
      <alignment horizontal="center"/>
    </xf>
    <xf numFmtId="0" fontId="4" fillId="4" borderId="77" xfId="1" applyFont="1" applyFill="1" applyBorder="1"/>
    <xf numFmtId="166" fontId="20" fillId="4" borderId="76" xfId="1" applyNumberFormat="1" applyFont="1" applyFill="1" applyBorder="1" applyAlignment="1">
      <alignment horizontal="center" vertical="center"/>
    </xf>
    <xf numFmtId="165" fontId="4" fillId="4" borderId="76" xfId="1" applyNumberFormat="1" applyFont="1" applyFill="1" applyBorder="1" applyAlignment="1">
      <alignment horizontal="center"/>
    </xf>
    <xf numFmtId="165" fontId="19" fillId="4" borderId="76" xfId="0" applyNumberFormat="1" applyFont="1" applyFill="1" applyBorder="1" applyAlignment="1">
      <alignment horizontal="center" vertical="center"/>
    </xf>
    <xf numFmtId="165" fontId="19" fillId="4" borderId="78" xfId="0" applyNumberFormat="1" applyFont="1" applyFill="1" applyBorder="1" applyAlignment="1">
      <alignment horizontal="center" vertical="center"/>
    </xf>
    <xf numFmtId="166" fontId="19" fillId="4" borderId="63" xfId="1" applyNumberFormat="1" applyFont="1" applyFill="1" applyBorder="1" applyAlignment="1">
      <alignment horizontal="center" vertical="center"/>
    </xf>
    <xf numFmtId="1" fontId="4" fillId="4" borderId="22" xfId="0" applyNumberFormat="1" applyFont="1" applyFill="1" applyBorder="1" applyAlignment="1">
      <alignment horizontal="center"/>
    </xf>
    <xf numFmtId="0" fontId="4" fillId="4" borderId="19" xfId="0" applyFont="1" applyFill="1" applyBorder="1"/>
    <xf numFmtId="0" fontId="13" fillId="4" borderId="22" xfId="0" applyFont="1" applyFill="1" applyBorder="1" applyAlignment="1">
      <alignment horizontal="center"/>
    </xf>
    <xf numFmtId="1" fontId="13" fillId="4" borderId="22" xfId="0" applyNumberFormat="1" applyFont="1" applyFill="1" applyBorder="1" applyAlignment="1">
      <alignment horizontal="center"/>
    </xf>
    <xf numFmtId="0" fontId="0" fillId="4" borderId="15" xfId="0" applyFill="1" applyBorder="1"/>
    <xf numFmtId="0" fontId="13" fillId="4" borderId="18" xfId="0" applyFont="1" applyFill="1" applyBorder="1"/>
    <xf numFmtId="164" fontId="34" fillId="4" borderId="19" xfId="0" applyNumberFormat="1" applyFont="1" applyFill="1" applyBorder="1" applyAlignment="1">
      <alignment horizontal="center" vertical="center"/>
    </xf>
    <xf numFmtId="164" fontId="34" fillId="4" borderId="20" xfId="0" applyNumberFormat="1" applyFont="1" applyFill="1" applyBorder="1" applyAlignment="1">
      <alignment horizontal="center" vertical="center"/>
    </xf>
    <xf numFmtId="0" fontId="13" fillId="4" borderId="47" xfId="0" applyFont="1" applyFill="1" applyBorder="1"/>
    <xf numFmtId="0" fontId="4" fillId="4" borderId="30" xfId="0" applyFont="1" applyFill="1" applyBorder="1"/>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165" fontId="17" fillId="4" borderId="19" xfId="0" applyNumberFormat="1" applyFont="1" applyFill="1" applyBorder="1" applyAlignment="1">
      <alignment horizontal="center" vertical="center"/>
    </xf>
    <xf numFmtId="165" fontId="17" fillId="4" borderId="20" xfId="0" applyNumberFormat="1" applyFont="1" applyFill="1" applyBorder="1" applyAlignment="1">
      <alignment horizontal="center" vertical="center"/>
    </xf>
    <xf numFmtId="1" fontId="4" fillId="4" borderId="19" xfId="0" applyNumberFormat="1" applyFont="1" applyFill="1" applyBorder="1" applyAlignment="1">
      <alignment horizontal="center" vertical="center"/>
    </xf>
    <xf numFmtId="1" fontId="4" fillId="4" borderId="19" xfId="0" applyNumberFormat="1" applyFont="1" applyFill="1" applyBorder="1"/>
    <xf numFmtId="2" fontId="4" fillId="4" borderId="19" xfId="0" applyNumberFormat="1" applyFont="1" applyFill="1" applyBorder="1" applyAlignment="1">
      <alignment horizontal="center" vertical="center"/>
    </xf>
    <xf numFmtId="1" fontId="4" fillId="4" borderId="20" xfId="0" applyNumberFormat="1" applyFont="1" applyFill="1" applyBorder="1" applyAlignment="1">
      <alignment horizontal="center" vertical="center"/>
    </xf>
    <xf numFmtId="1" fontId="4" fillId="4" borderId="22" xfId="0" applyNumberFormat="1" applyFont="1" applyFill="1" applyBorder="1"/>
    <xf numFmtId="2" fontId="4" fillId="4" borderId="16" xfId="0" applyNumberFormat="1" applyFont="1" applyFill="1" applyBorder="1" applyAlignment="1">
      <alignment horizontal="center" vertical="center"/>
    </xf>
    <xf numFmtId="1" fontId="4" fillId="4" borderId="31" xfId="0" applyNumberFormat="1" applyFont="1" applyFill="1" applyBorder="1" applyAlignment="1">
      <alignment horizontal="center" vertical="center"/>
    </xf>
    <xf numFmtId="1" fontId="4" fillId="4" borderId="37" xfId="0" applyNumberFormat="1" applyFont="1" applyFill="1" applyBorder="1" applyAlignment="1">
      <alignment horizontal="center" vertical="center"/>
    </xf>
    <xf numFmtId="0" fontId="4" fillId="4" borderId="60" xfId="0" applyFont="1" applyFill="1" applyBorder="1"/>
    <xf numFmtId="0" fontId="4" fillId="4" borderId="84" xfId="0" applyFont="1" applyFill="1" applyBorder="1" applyAlignment="1">
      <alignment horizontal="center" vertical="center"/>
    </xf>
    <xf numFmtId="1" fontId="4" fillId="4" borderId="36" xfId="0" applyNumberFormat="1" applyFont="1" applyFill="1" applyBorder="1" applyAlignment="1">
      <alignment horizontal="center" vertical="center"/>
    </xf>
    <xf numFmtId="0" fontId="4" fillId="4" borderId="21" xfId="0" applyFont="1" applyFill="1" applyBorder="1" applyAlignment="1">
      <alignment horizontal="right"/>
    </xf>
    <xf numFmtId="0" fontId="4" fillId="4" borderId="18" xfId="0" applyFont="1" applyFill="1" applyBorder="1" applyAlignment="1">
      <alignment horizontal="right"/>
    </xf>
    <xf numFmtId="167" fontId="17" fillId="4" borderId="19" xfId="0" applyNumberFormat="1" applyFont="1" applyFill="1" applyBorder="1" applyAlignment="1">
      <alignment horizontal="center" vertical="center"/>
    </xf>
    <xf numFmtId="164" fontId="17" fillId="4" borderId="19" xfId="0" applyNumberFormat="1" applyFont="1" applyFill="1" applyBorder="1" applyAlignment="1">
      <alignment horizontal="center" vertical="center"/>
    </xf>
    <xf numFmtId="0" fontId="17" fillId="4" borderId="20" xfId="0" applyFont="1" applyFill="1" applyBorder="1" applyAlignment="1">
      <alignment horizontal="center" vertical="center"/>
    </xf>
    <xf numFmtId="164" fontId="4" fillId="4" borderId="20" xfId="0" applyNumberFormat="1" applyFont="1" applyFill="1" applyBorder="1" applyAlignment="1">
      <alignment horizontal="center" vertical="center"/>
    </xf>
    <xf numFmtId="166" fontId="4" fillId="4" borderId="35" xfId="0" applyNumberFormat="1" applyFont="1" applyFill="1" applyBorder="1" applyAlignment="1">
      <alignment horizontal="center" vertical="center"/>
    </xf>
    <xf numFmtId="165" fontId="13" fillId="3" borderId="16" xfId="0" applyNumberFormat="1" applyFont="1" applyFill="1" applyBorder="1" applyAlignment="1">
      <alignment horizontal="center"/>
    </xf>
    <xf numFmtId="165" fontId="4" fillId="4" borderId="16" xfId="0" applyNumberFormat="1" applyFont="1" applyFill="1" applyBorder="1" applyAlignment="1">
      <alignment horizontal="center"/>
    </xf>
    <xf numFmtId="165" fontId="4" fillId="4" borderId="17" xfId="0" applyNumberFormat="1" applyFont="1" applyFill="1" applyBorder="1" applyAlignment="1">
      <alignment horizontal="center"/>
    </xf>
    <xf numFmtId="0" fontId="4" fillId="4" borderId="75" xfId="0" applyFont="1" applyFill="1" applyBorder="1"/>
    <xf numFmtId="0" fontId="4" fillId="4" borderId="15" xfId="0" applyFont="1" applyFill="1" applyBorder="1" applyAlignment="1">
      <alignment horizontal="right"/>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36" fillId="0" borderId="0" xfId="0" applyFont="1" applyBorder="1" applyAlignment="1">
      <alignment horizontal="center" vertical="center"/>
    </xf>
    <xf numFmtId="0" fontId="4" fillId="3" borderId="17" xfId="0" applyFont="1" applyFill="1" applyBorder="1" applyAlignment="1">
      <alignment horizontal="center"/>
    </xf>
    <xf numFmtId="0" fontId="0" fillId="4" borderId="18" xfId="0" applyFill="1" applyBorder="1"/>
    <xf numFmtId="0" fontId="4" fillId="4" borderId="17" xfId="0" applyFont="1" applyFill="1" applyBorder="1" applyAlignment="1">
      <alignment horizontal="center"/>
    </xf>
    <xf numFmtId="166" fontId="4" fillId="4" borderId="75" xfId="0" applyNumberFormat="1" applyFont="1" applyFill="1" applyBorder="1" applyAlignment="1">
      <alignment horizontal="center" vertical="center"/>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167" fontId="4" fillId="4" borderId="75" xfId="0" applyNumberFormat="1" applyFont="1" applyFill="1" applyBorder="1" applyAlignment="1">
      <alignment horizontal="center" vertical="center"/>
    </xf>
    <xf numFmtId="0" fontId="7" fillId="0" borderId="0" xfId="0" applyFont="1" applyAlignment="1">
      <alignment horizontal="right" readingOrder="2"/>
    </xf>
    <xf numFmtId="0" fontId="4" fillId="0" borderId="13" xfId="0" applyFont="1" applyBorder="1" applyAlignment="1">
      <alignment horizontal="center" vertical="center"/>
    </xf>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166" fontId="13" fillId="4" borderId="62" xfId="1" applyNumberFormat="1" applyFont="1" applyFill="1" applyBorder="1" applyAlignment="1">
      <alignment horizontal="center" vertical="center"/>
    </xf>
    <xf numFmtId="165" fontId="33" fillId="0" borderId="0" xfId="1" applyNumberFormat="1"/>
    <xf numFmtId="0" fontId="32" fillId="0" borderId="0" xfId="0" applyFont="1" applyBorder="1" applyAlignment="1">
      <alignment horizontal="center" vertical="center" wrapText="1" readingOrder="2"/>
    </xf>
    <xf numFmtId="0" fontId="4" fillId="0" borderId="88" xfId="0" applyFont="1" applyBorder="1"/>
    <xf numFmtId="0" fontId="4" fillId="0" borderId="89" xfId="0" applyFont="1" applyBorder="1"/>
    <xf numFmtId="165" fontId="0" fillId="0" borderId="0" xfId="0" applyNumberFormat="1" applyAlignment="1">
      <alignment horizontal="center" vertical="center"/>
    </xf>
    <xf numFmtId="174" fontId="7" fillId="0" borderId="0" xfId="0" applyNumberFormat="1" applyFont="1" applyAlignment="1">
      <alignment horizontal="right" readingOrder="2"/>
    </xf>
    <xf numFmtId="176" fontId="7" fillId="0" borderId="0" xfId="0" applyNumberFormat="1" applyFont="1" applyAlignment="1">
      <alignment horizontal="right" readingOrder="2"/>
    </xf>
    <xf numFmtId="177" fontId="7" fillId="0" borderId="0" xfId="0" applyNumberFormat="1" applyFont="1" applyAlignment="1">
      <alignment horizontal="right" readingOrder="2"/>
    </xf>
    <xf numFmtId="178" fontId="7" fillId="0" borderId="0" xfId="0" applyNumberFormat="1" applyFont="1" applyAlignment="1">
      <alignment horizontal="right" readingOrder="2"/>
    </xf>
    <xf numFmtId="169" fontId="7" fillId="0" borderId="0" xfId="0" applyNumberFormat="1" applyFont="1" applyAlignment="1">
      <alignment horizontal="right" readingOrder="2"/>
    </xf>
    <xf numFmtId="172" fontId="7" fillId="0" borderId="0" xfId="0" applyNumberFormat="1" applyFont="1" applyAlignment="1">
      <alignment horizontal="right" readingOrder="2"/>
    </xf>
    <xf numFmtId="179" fontId="7" fillId="0" borderId="0" xfId="0" applyNumberFormat="1" applyFont="1" applyAlignment="1">
      <alignment horizontal="right" readingOrder="2"/>
    </xf>
    <xf numFmtId="165" fontId="4" fillId="3" borderId="16" xfId="0" applyNumberFormat="1" applyFont="1" applyFill="1" applyBorder="1" applyAlignment="1">
      <alignment horizontal="center"/>
    </xf>
    <xf numFmtId="165" fontId="4" fillId="3" borderId="17" xfId="0" applyNumberFormat="1" applyFont="1" applyFill="1" applyBorder="1" applyAlignment="1">
      <alignment horizontal="center"/>
    </xf>
    <xf numFmtId="0" fontId="13" fillId="4" borderId="43" xfId="0" applyFont="1" applyFill="1" applyBorder="1"/>
    <xf numFmtId="167" fontId="4" fillId="4" borderId="35" xfId="0" applyNumberFormat="1" applyFont="1" applyFill="1" applyBorder="1" applyAlignment="1">
      <alignment horizontal="center" vertical="center"/>
    </xf>
    <xf numFmtId="167" fontId="4" fillId="4" borderId="23" xfId="0" applyNumberFormat="1" applyFont="1" applyFill="1" applyBorder="1" applyAlignment="1">
      <alignment horizontal="center" vertical="center"/>
    </xf>
    <xf numFmtId="0" fontId="4" fillId="3" borderId="47" xfId="0" applyFont="1" applyFill="1" applyBorder="1"/>
    <xf numFmtId="167" fontId="4" fillId="4" borderId="36" xfId="0" applyNumberFormat="1" applyFont="1" applyFill="1" applyBorder="1" applyAlignment="1">
      <alignment horizontal="center" vertical="center"/>
    </xf>
    <xf numFmtId="166" fontId="4" fillId="4" borderId="36" xfId="0" applyNumberFormat="1" applyFont="1" applyFill="1" applyBorder="1" applyAlignment="1">
      <alignment horizontal="center" vertical="center"/>
    </xf>
    <xf numFmtId="0" fontId="4" fillId="4" borderId="55" xfId="0" applyFont="1" applyFill="1" applyBorder="1"/>
    <xf numFmtId="166" fontId="4" fillId="4" borderId="85" xfId="0" applyNumberFormat="1" applyFont="1" applyFill="1" applyBorder="1" applyAlignment="1">
      <alignment horizontal="center" vertical="center"/>
    </xf>
    <xf numFmtId="166" fontId="4" fillId="4" borderId="86" xfId="0" applyNumberFormat="1" applyFont="1" applyFill="1" applyBorder="1" applyAlignment="1">
      <alignment horizontal="center" vertical="center"/>
    </xf>
    <xf numFmtId="166" fontId="4" fillId="4" borderId="23" xfId="0" applyNumberFormat="1" applyFont="1" applyFill="1" applyBorder="1" applyAlignment="1">
      <alignment horizontal="center" vertical="center"/>
    </xf>
    <xf numFmtId="166" fontId="4" fillId="4" borderId="87" xfId="0" applyNumberFormat="1" applyFont="1" applyFill="1" applyBorder="1" applyAlignment="1">
      <alignment horizontal="center" vertical="center"/>
    </xf>
    <xf numFmtId="0" fontId="4" fillId="4" borderId="30" xfId="0" applyFont="1" applyFill="1" applyBorder="1" applyAlignment="1">
      <alignment horizontal="right"/>
    </xf>
    <xf numFmtId="0" fontId="4" fillId="4" borderId="31" xfId="0" applyFont="1" applyFill="1" applyBorder="1" applyAlignment="1">
      <alignment horizontal="center" vertical="center"/>
    </xf>
    <xf numFmtId="0" fontId="4" fillId="4" borderId="37" xfId="0" applyFont="1" applyFill="1" applyBorder="1" applyAlignment="1">
      <alignment horizontal="center" vertical="center"/>
    </xf>
    <xf numFmtId="1" fontId="4" fillId="4" borderId="46" xfId="0" applyNumberFormat="1" applyFont="1" applyFill="1" applyBorder="1" applyAlignment="1">
      <alignment horizontal="center"/>
    </xf>
    <xf numFmtId="164" fontId="15" fillId="4" borderId="23" xfId="0" applyNumberFormat="1" applyFont="1" applyFill="1" applyBorder="1" applyAlignment="1">
      <alignment horizontal="center" vertical="center"/>
    </xf>
    <xf numFmtId="0" fontId="4" fillId="4" borderId="43" xfId="1" applyFont="1" applyFill="1" applyBorder="1"/>
    <xf numFmtId="0" fontId="4" fillId="4" borderId="44" xfId="1" applyFont="1" applyFill="1" applyBorder="1"/>
    <xf numFmtId="166" fontId="19" fillId="4" borderId="44" xfId="1" applyNumberFormat="1" applyFont="1" applyFill="1" applyBorder="1" applyAlignment="1">
      <alignment horizontal="center" vertical="center"/>
    </xf>
    <xf numFmtId="164" fontId="34" fillId="4" borderId="22" xfId="0" applyNumberFormat="1" applyFont="1" applyFill="1" applyBorder="1" applyAlignment="1">
      <alignment horizontal="center" vertical="center"/>
    </xf>
    <xf numFmtId="1" fontId="4" fillId="3" borderId="37" xfId="0" applyNumberFormat="1" applyFont="1" applyFill="1" applyBorder="1" applyAlignment="1">
      <alignment horizontal="center"/>
    </xf>
    <xf numFmtId="1" fontId="4" fillId="4" borderId="91" xfId="0" applyNumberFormat="1" applyFont="1" applyFill="1" applyBorder="1" applyAlignment="1">
      <alignment horizontal="center"/>
    </xf>
    <xf numFmtId="1" fontId="4" fillId="4" borderId="64" xfId="0" applyNumberFormat="1" applyFont="1" applyFill="1" applyBorder="1" applyAlignment="1">
      <alignment horizontal="center"/>
    </xf>
    <xf numFmtId="1" fontId="4" fillId="4" borderId="45" xfId="0" applyNumberFormat="1" applyFont="1" applyFill="1" applyBorder="1" applyAlignment="1">
      <alignment horizontal="center"/>
    </xf>
    <xf numFmtId="0" fontId="4" fillId="3" borderId="31" xfId="0" applyFont="1" applyFill="1" applyBorder="1" applyAlignment="1">
      <alignment horizontal="center" vertical="center"/>
    </xf>
    <xf numFmtId="0" fontId="17" fillId="3" borderId="31" xfId="0" applyFont="1" applyFill="1" applyBorder="1" applyAlignment="1">
      <alignment horizontal="center" vertical="center"/>
    </xf>
    <xf numFmtId="0" fontId="17" fillId="3" borderId="37" xfId="0" applyFont="1" applyFill="1" applyBorder="1" applyAlignment="1">
      <alignment horizontal="center" vertical="center"/>
    </xf>
    <xf numFmtId="0" fontId="7" fillId="0" borderId="0" xfId="0" applyFont="1" applyBorder="1" applyAlignment="1">
      <alignment horizontal="right" readingOrder="2"/>
    </xf>
    <xf numFmtId="0" fontId="7" fillId="0" borderId="0" xfId="0" applyFont="1" applyAlignment="1">
      <alignment horizontal="right" readingOrder="2"/>
    </xf>
    <xf numFmtId="0" fontId="4" fillId="0" borderId="28" xfId="0" applyFont="1" applyBorder="1" applyAlignment="1">
      <alignment horizontal="center" vertical="center"/>
    </xf>
    <xf numFmtId="0" fontId="4" fillId="0" borderId="13" xfId="0" applyFont="1" applyBorder="1" applyAlignment="1">
      <alignment horizontal="center"/>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7" fillId="0" borderId="26" xfId="0" applyFont="1" applyBorder="1" applyAlignment="1">
      <alignment horizontal="center"/>
    </xf>
    <xf numFmtId="0" fontId="3" fillId="0" borderId="32" xfId="0" applyFont="1" applyBorder="1" applyAlignment="1">
      <alignment horizontal="center" vertical="center"/>
    </xf>
    <xf numFmtId="0" fontId="3" fillId="0" borderId="29"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3" fillId="0" borderId="33" xfId="0" applyFont="1" applyBorder="1" applyAlignment="1">
      <alignment horizontal="center" vertical="center"/>
    </xf>
    <xf numFmtId="0" fontId="7" fillId="0" borderId="0" xfId="0" applyFont="1" applyBorder="1" applyAlignment="1">
      <alignment horizontal="right"/>
    </xf>
    <xf numFmtId="0" fontId="0" fillId="0" borderId="0" xfId="0" applyAlignment="1">
      <alignment wrapText="1"/>
    </xf>
    <xf numFmtId="1" fontId="4" fillId="4" borderId="54" xfId="0" applyNumberFormat="1" applyFont="1" applyFill="1" applyBorder="1" applyAlignment="1">
      <alignment horizontal="center"/>
    </xf>
    <xf numFmtId="0" fontId="4" fillId="0" borderId="32" xfId="0" applyFont="1" applyBorder="1" applyAlignment="1">
      <alignment horizontal="center" vertical="center"/>
    </xf>
    <xf numFmtId="1" fontId="0" fillId="0" borderId="0" xfId="0" applyNumberFormat="1" applyAlignment="1">
      <alignment horizontal="center"/>
    </xf>
    <xf numFmtId="0" fontId="3" fillId="0" borderId="32"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7" fillId="0" borderId="0" xfId="0" applyFont="1" applyAlignment="1">
      <alignment horizontal="right" wrapText="1" readingOrder="2"/>
    </xf>
    <xf numFmtId="0" fontId="7" fillId="0" borderId="0" xfId="0" applyFont="1" applyAlignment="1">
      <alignment horizontal="right" readingOrder="2"/>
    </xf>
    <xf numFmtId="0" fontId="7" fillId="0" borderId="13" xfId="0" applyFont="1" applyBorder="1" applyAlignment="1">
      <alignment horizontal="center"/>
    </xf>
    <xf numFmtId="0" fontId="3" fillId="0" borderId="32"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0" fillId="0" borderId="0" xfId="0" applyAlignment="1">
      <alignment horizontal="right" readingOrder="2"/>
    </xf>
    <xf numFmtId="0" fontId="7" fillId="0" borderId="0" xfId="0" applyFont="1" applyAlignment="1">
      <alignment horizontal="right" vertical="center" wrapText="1" readingOrder="2"/>
    </xf>
    <xf numFmtId="0" fontId="7" fillId="0" borderId="0" xfId="0" applyFont="1" applyAlignment="1">
      <alignment horizontal="right" vertical="center" readingOrder="2"/>
    </xf>
    <xf numFmtId="0" fontId="3" fillId="0" borderId="32" xfId="0" applyFont="1" applyBorder="1" applyAlignment="1">
      <alignment horizontal="center"/>
    </xf>
    <xf numFmtId="0" fontId="4" fillId="0" borderId="3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3" fillId="0" borderId="32" xfId="0" applyFont="1" applyBorder="1" applyAlignment="1">
      <alignment horizontal="center" vertical="center" wrapText="1"/>
    </xf>
    <xf numFmtId="166" fontId="7" fillId="0" borderId="0" xfId="0" applyNumberFormat="1" applyFont="1" applyAlignment="1">
      <alignment horizontal="right" vertical="center" readingOrder="2"/>
    </xf>
    <xf numFmtId="1" fontId="40" fillId="0" borderId="0" xfId="0" applyNumberFormat="1" applyFont="1" applyBorder="1" applyAlignment="1">
      <alignment horizontal="center" vertical="center" readingOrder="2"/>
    </xf>
    <xf numFmtId="173" fontId="40" fillId="0" borderId="0" xfId="0" applyNumberFormat="1" applyFont="1" applyBorder="1" applyAlignment="1">
      <alignment horizontal="center" vertical="center" readingOrder="2"/>
    </xf>
    <xf numFmtId="1" fontId="41" fillId="0" borderId="0" xfId="0" applyNumberFormat="1" applyFont="1" applyBorder="1" applyAlignment="1">
      <alignment horizontal="center" vertical="center" readingOrder="2"/>
    </xf>
    <xf numFmtId="169" fontId="41" fillId="0" borderId="0" xfId="0" applyNumberFormat="1" applyFont="1" applyBorder="1" applyAlignment="1">
      <alignment horizontal="center" vertical="center" readingOrder="2"/>
    </xf>
    <xf numFmtId="1" fontId="0" fillId="0" borderId="0" xfId="0" applyNumberFormat="1" applyAlignment="1">
      <alignment horizontal="center" vertical="center"/>
    </xf>
    <xf numFmtId="173" fontId="0" fillId="0" borderId="0" xfId="0" applyNumberFormat="1" applyAlignment="1">
      <alignment horizontal="center" vertical="center"/>
    </xf>
    <xf numFmtId="180" fontId="0" fillId="0" borderId="0" xfId="0" applyNumberFormat="1"/>
    <xf numFmtId="1" fontId="13" fillId="3" borderId="19" xfId="0" applyNumberFormat="1" applyFont="1" applyFill="1" applyBorder="1" applyAlignment="1">
      <alignment horizontal="center" vertical="center"/>
    </xf>
    <xf numFmtId="1" fontId="13" fillId="3" borderId="20" xfId="0" applyNumberFormat="1" applyFont="1" applyFill="1" applyBorder="1" applyAlignment="1">
      <alignment horizontal="center"/>
    </xf>
    <xf numFmtId="170" fontId="0" fillId="0" borderId="0" xfId="0" applyNumberFormat="1" applyAlignment="1">
      <alignment horizontal="center"/>
    </xf>
    <xf numFmtId="1" fontId="4" fillId="0" borderId="22" xfId="0" applyNumberFormat="1" applyFont="1" applyFill="1" applyBorder="1"/>
    <xf numFmtId="1" fontId="0" fillId="0" borderId="0" xfId="0" applyNumberFormat="1" applyAlignment="1">
      <alignment horizontal="center" vertical="center" wrapText="1"/>
    </xf>
    <xf numFmtId="169" fontId="0" fillId="0" borderId="0" xfId="0" applyNumberFormat="1" applyAlignment="1">
      <alignment horizontal="center" vertical="center" wrapText="1"/>
    </xf>
    <xf numFmtId="171" fontId="0" fillId="0" borderId="0" xfId="0" applyNumberFormat="1" applyAlignment="1"/>
    <xf numFmtId="173" fontId="0" fillId="0" borderId="0" xfId="0" applyNumberFormat="1" applyAlignment="1"/>
    <xf numFmtId="1" fontId="1" fillId="0" borderId="0" xfId="0" applyNumberFormat="1" applyFont="1" applyAlignment="1">
      <alignment horizontal="center" vertical="center" wrapText="1"/>
    </xf>
    <xf numFmtId="1" fontId="42" fillId="0" borderId="0" xfId="0" applyNumberFormat="1" applyFont="1" applyAlignment="1">
      <alignment horizontal="center" vertical="center"/>
    </xf>
    <xf numFmtId="0" fontId="2" fillId="2" borderId="94" xfId="0" applyFont="1" applyFill="1" applyBorder="1" applyAlignment="1"/>
    <xf numFmtId="0" fontId="2" fillId="2" borderId="95" xfId="0" applyFont="1" applyFill="1" applyBorder="1" applyAlignment="1"/>
    <xf numFmtId="0" fontId="4" fillId="2" borderId="95" xfId="0" applyFont="1" applyFill="1" applyBorder="1"/>
    <xf numFmtId="0" fontId="4" fillId="2" borderId="96" xfId="0" applyFont="1" applyFill="1" applyBorder="1"/>
    <xf numFmtId="0" fontId="4" fillId="0" borderId="101" xfId="0" applyFont="1" applyBorder="1"/>
    <xf numFmtId="1" fontId="4" fillId="0" borderId="102" xfId="0" applyNumberFormat="1" applyFont="1" applyBorder="1" applyAlignment="1">
      <alignment horizontal="center" vertical="center"/>
    </xf>
    <xf numFmtId="167" fontId="4" fillId="0" borderId="102" xfId="0" applyNumberFormat="1" applyFont="1" applyBorder="1" applyAlignment="1">
      <alignment horizontal="center" vertical="center"/>
    </xf>
    <xf numFmtId="1" fontId="4" fillId="4" borderId="103" xfId="0" applyNumberFormat="1" applyFont="1" applyFill="1" applyBorder="1" applyAlignment="1">
      <alignment horizontal="center" vertical="center"/>
    </xf>
    <xf numFmtId="0" fontId="0" fillId="0" borderId="104" xfId="0" applyBorder="1"/>
    <xf numFmtId="167" fontId="4" fillId="4" borderId="105" xfId="0" applyNumberFormat="1" applyFont="1" applyFill="1" applyBorder="1" applyAlignment="1">
      <alignment horizontal="center" vertical="center"/>
    </xf>
    <xf numFmtId="0" fontId="4" fillId="4" borderId="106" xfId="0" applyFont="1" applyFill="1" applyBorder="1"/>
    <xf numFmtId="1" fontId="4" fillId="4" borderId="102" xfId="0" applyNumberFormat="1" applyFont="1" applyFill="1" applyBorder="1" applyAlignment="1">
      <alignment horizontal="center" vertical="center"/>
    </xf>
    <xf numFmtId="0" fontId="4" fillId="4" borderId="107" xfId="0" applyFont="1" applyFill="1" applyBorder="1"/>
    <xf numFmtId="164" fontId="4" fillId="4" borderId="108" xfId="0" applyNumberFormat="1" applyFont="1" applyFill="1" applyBorder="1" applyAlignment="1">
      <alignment horizontal="center" vertical="center"/>
    </xf>
    <xf numFmtId="165" fontId="4" fillId="4" borderId="108" xfId="0" applyNumberFormat="1" applyFont="1" applyFill="1" applyBorder="1" applyAlignment="1">
      <alignment horizontal="center" vertical="center"/>
    </xf>
    <xf numFmtId="167" fontId="4" fillId="4" borderId="109" xfId="0" applyNumberFormat="1" applyFont="1" applyFill="1" applyBorder="1" applyAlignment="1">
      <alignment horizontal="center" vertical="center"/>
    </xf>
    <xf numFmtId="0" fontId="0" fillId="0" borderId="110" xfId="0" applyBorder="1"/>
    <xf numFmtId="0" fontId="4" fillId="4" borderId="111" xfId="0" applyFont="1" applyFill="1" applyBorder="1"/>
    <xf numFmtId="0" fontId="4" fillId="4" borderId="112" xfId="0" applyFont="1" applyFill="1" applyBorder="1"/>
    <xf numFmtId="166" fontId="4" fillId="4" borderId="113" xfId="0" applyNumberFormat="1" applyFont="1" applyFill="1" applyBorder="1" applyAlignment="1">
      <alignment horizontal="center" vertical="center"/>
    </xf>
    <xf numFmtId="1" fontId="4" fillId="4" borderId="113" xfId="0" applyNumberFormat="1" applyFont="1" applyFill="1" applyBorder="1" applyAlignment="1">
      <alignment horizontal="center" vertical="center"/>
    </xf>
    <xf numFmtId="1" fontId="4" fillId="4" borderId="114" xfId="0" applyNumberFormat="1" applyFont="1" applyFill="1" applyBorder="1" applyAlignment="1">
      <alignment horizontal="center" vertical="center"/>
    </xf>
    <xf numFmtId="0" fontId="4" fillId="4" borderId="101" xfId="0" applyFont="1" applyFill="1" applyBorder="1"/>
    <xf numFmtId="167" fontId="4" fillId="4" borderId="102" xfId="0" applyNumberFormat="1" applyFont="1" applyFill="1" applyBorder="1" applyAlignment="1">
      <alignment horizontal="center" vertical="center"/>
    </xf>
    <xf numFmtId="0" fontId="4" fillId="0" borderId="101" xfId="0" applyFont="1" applyFill="1" applyBorder="1"/>
    <xf numFmtId="0" fontId="0" fillId="0" borderId="115" xfId="0" applyBorder="1"/>
    <xf numFmtId="0" fontId="4" fillId="0" borderId="111" xfId="0" applyFont="1" applyFill="1" applyBorder="1"/>
    <xf numFmtId="167" fontId="4" fillId="0" borderId="105" xfId="0" applyNumberFormat="1" applyFont="1" applyFill="1" applyBorder="1" applyAlignment="1">
      <alignment horizontal="center" vertical="center"/>
    </xf>
    <xf numFmtId="0" fontId="0" fillId="0" borderId="116" xfId="0" applyBorder="1"/>
    <xf numFmtId="0" fontId="4" fillId="4" borderId="117" xfId="0" applyFont="1" applyFill="1" applyBorder="1"/>
    <xf numFmtId="0" fontId="0" fillId="0" borderId="118" xfId="0" applyBorder="1"/>
    <xf numFmtId="1" fontId="4" fillId="3" borderId="102" xfId="0" applyNumberFormat="1" applyFont="1" applyFill="1" applyBorder="1" applyAlignment="1">
      <alignment horizontal="center" vertical="center"/>
    </xf>
    <xf numFmtId="0" fontId="4" fillId="3" borderId="107" xfId="0" applyFont="1" applyFill="1" applyBorder="1"/>
    <xf numFmtId="166" fontId="4" fillId="3" borderId="108" xfId="0" applyNumberFormat="1" applyFont="1" applyFill="1" applyBorder="1" applyAlignment="1">
      <alignment horizontal="center" vertical="center"/>
    </xf>
    <xf numFmtId="167" fontId="4" fillId="3" borderId="109" xfId="0" applyNumberFormat="1" applyFont="1" applyFill="1" applyBorder="1" applyAlignment="1">
      <alignment horizontal="center" vertical="center"/>
    </xf>
    <xf numFmtId="0" fontId="4" fillId="0" borderId="117" xfId="0" applyFont="1" applyFill="1" applyBorder="1"/>
    <xf numFmtId="1" fontId="4" fillId="0" borderId="102" xfId="0" applyNumberFormat="1" applyFont="1" applyFill="1" applyBorder="1" applyAlignment="1">
      <alignment horizontal="center" vertical="center"/>
    </xf>
    <xf numFmtId="166" fontId="4" fillId="0" borderId="16" xfId="0" applyNumberFormat="1" applyFont="1" applyFill="1" applyBorder="1" applyAlignment="1">
      <alignment horizontal="center" vertical="center"/>
    </xf>
    <xf numFmtId="167" fontId="4" fillId="0" borderId="16" xfId="0" applyNumberFormat="1" applyFont="1" applyFill="1" applyBorder="1" applyAlignment="1">
      <alignment horizontal="center" vertical="center"/>
    </xf>
    <xf numFmtId="167" fontId="4" fillId="0" borderId="102" xfId="0" applyNumberFormat="1" applyFont="1" applyFill="1" applyBorder="1" applyAlignment="1">
      <alignment horizontal="center" vertical="center"/>
    </xf>
    <xf numFmtId="165" fontId="4" fillId="0" borderId="44" xfId="0" applyNumberFormat="1" applyFont="1" applyFill="1" applyBorder="1" applyAlignment="1">
      <alignment horizontal="center" vertical="center"/>
    </xf>
    <xf numFmtId="0" fontId="2" fillId="2" borderId="94" xfId="0" applyFont="1" applyFill="1" applyBorder="1"/>
    <xf numFmtId="0" fontId="4" fillId="0" borderId="122" xfId="0" applyFont="1" applyBorder="1" applyAlignment="1">
      <alignment horizontal="center" vertical="center" wrapText="1"/>
    </xf>
    <xf numFmtId="165" fontId="4" fillId="0" borderId="102" xfId="0" applyNumberFormat="1" applyFont="1" applyBorder="1" applyAlignment="1">
      <alignment horizontal="center" vertical="center"/>
    </xf>
    <xf numFmtId="168" fontId="13" fillId="0" borderId="16" xfId="0" applyNumberFormat="1" applyFont="1" applyBorder="1" applyAlignment="1">
      <alignment horizontal="center" vertical="center"/>
    </xf>
    <xf numFmtId="0" fontId="4" fillId="0" borderId="101" xfId="0" applyFont="1" applyBorder="1" applyAlignment="1">
      <alignment horizontal="right"/>
    </xf>
    <xf numFmtId="165" fontId="4" fillId="4" borderId="103" xfId="0" applyNumberFormat="1" applyFont="1" applyFill="1" applyBorder="1" applyAlignment="1">
      <alignment horizontal="center" vertical="center"/>
    </xf>
    <xf numFmtId="0" fontId="4" fillId="4" borderId="106" xfId="0" applyFont="1" applyFill="1" applyBorder="1" applyAlignment="1">
      <alignment horizontal="right"/>
    </xf>
    <xf numFmtId="165" fontId="4" fillId="4" borderId="102" xfId="0" applyNumberFormat="1" applyFont="1" applyFill="1" applyBorder="1" applyAlignment="1">
      <alignment horizontal="center" vertical="center"/>
    </xf>
    <xf numFmtId="166" fontId="4" fillId="4" borderId="108" xfId="0" applyNumberFormat="1" applyFont="1" applyFill="1" applyBorder="1" applyAlignment="1">
      <alignment horizontal="center" vertical="center"/>
    </xf>
    <xf numFmtId="166" fontId="4" fillId="4" borderId="109" xfId="0" applyNumberFormat="1" applyFont="1" applyFill="1" applyBorder="1" applyAlignment="1">
      <alignment horizontal="center" vertical="center"/>
    </xf>
    <xf numFmtId="166" fontId="4" fillId="4" borderId="114" xfId="0" applyNumberFormat="1" applyFont="1" applyFill="1" applyBorder="1" applyAlignment="1">
      <alignment horizontal="center" vertical="center"/>
    </xf>
    <xf numFmtId="166" fontId="4" fillId="4" borderId="102" xfId="0" applyNumberFormat="1" applyFont="1" applyFill="1" applyBorder="1" applyAlignment="1">
      <alignment horizontal="center" vertical="center"/>
    </xf>
    <xf numFmtId="166" fontId="4" fillId="4" borderId="105" xfId="0" applyNumberFormat="1" applyFont="1" applyFill="1" applyBorder="1" applyAlignment="1">
      <alignment horizontal="center" vertical="center"/>
    </xf>
    <xf numFmtId="0" fontId="4" fillId="0" borderId="119" xfId="0" applyFont="1" applyFill="1" applyBorder="1"/>
    <xf numFmtId="165" fontId="4" fillId="3" borderId="102" xfId="0" applyNumberFormat="1" applyFont="1" applyFill="1" applyBorder="1" applyAlignment="1">
      <alignment horizontal="center" vertical="center"/>
    </xf>
    <xf numFmtId="166" fontId="4" fillId="3" borderId="109" xfId="0" applyNumberFormat="1" applyFont="1" applyFill="1" applyBorder="1" applyAlignment="1">
      <alignment horizontal="center" vertical="center"/>
    </xf>
    <xf numFmtId="0" fontId="4" fillId="0" borderId="123" xfId="0" applyFont="1" applyFill="1" applyBorder="1"/>
    <xf numFmtId="0" fontId="4" fillId="3" borderId="101" xfId="0" applyFont="1" applyFill="1" applyBorder="1"/>
    <xf numFmtId="0" fontId="4" fillId="0" borderId="106" xfId="0" applyFont="1" applyFill="1" applyBorder="1"/>
    <xf numFmtId="166" fontId="4" fillId="0" borderId="35" xfId="0" applyNumberFormat="1" applyFont="1" applyFill="1" applyBorder="1" applyAlignment="1">
      <alignment horizontal="center" vertical="center"/>
    </xf>
    <xf numFmtId="167" fontId="4" fillId="0" borderId="120" xfId="0" applyNumberFormat="1" applyFont="1" applyFill="1" applyBorder="1" applyAlignment="1">
      <alignment horizontal="center" vertical="center"/>
    </xf>
    <xf numFmtId="0" fontId="4" fillId="0" borderId="112" xfId="0" applyFont="1" applyFill="1" applyBorder="1"/>
    <xf numFmtId="166" fontId="4" fillId="0" borderId="113" xfId="0" applyNumberFormat="1" applyFont="1" applyFill="1" applyBorder="1" applyAlignment="1">
      <alignment horizontal="center" vertical="center"/>
    </xf>
    <xf numFmtId="167" fontId="4" fillId="0" borderId="113" xfId="0" applyNumberFormat="1" applyFont="1" applyFill="1" applyBorder="1" applyAlignment="1">
      <alignment horizontal="center" vertical="center"/>
    </xf>
    <xf numFmtId="167" fontId="4" fillId="0" borderId="114" xfId="0" applyNumberFormat="1" applyFont="1" applyFill="1" applyBorder="1" applyAlignment="1">
      <alignment horizontal="center" vertical="center"/>
    </xf>
    <xf numFmtId="166" fontId="4" fillId="0" borderId="121" xfId="0" applyNumberFormat="1" applyFont="1" applyFill="1" applyBorder="1" applyAlignment="1">
      <alignment horizontal="center" vertical="center"/>
    </xf>
    <xf numFmtId="0" fontId="4" fillId="4" borderId="83" xfId="0" applyFont="1" applyFill="1" applyBorder="1" applyAlignment="1">
      <alignment horizontal="right"/>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0" fontId="0" fillId="0" borderId="0" xfId="0" applyAlignment="1"/>
    <xf numFmtId="165" fontId="4" fillId="4" borderId="0" xfId="0" applyNumberFormat="1" applyFont="1" applyFill="1" applyAlignment="1">
      <alignment horizontal="center" wrapText="1"/>
    </xf>
    <xf numFmtId="1" fontId="4" fillId="0" borderId="76" xfId="0" applyNumberFormat="1" applyFont="1" applyFill="1" applyBorder="1" applyAlignment="1">
      <alignment horizontal="center" vertical="center"/>
    </xf>
    <xf numFmtId="165" fontId="4" fillId="0" borderId="76" xfId="0" applyNumberFormat="1" applyFont="1" applyFill="1" applyBorder="1" applyAlignment="1">
      <alignment horizontal="center" vertical="center"/>
    </xf>
    <xf numFmtId="166" fontId="4" fillId="0" borderId="56" xfId="0" applyNumberFormat="1" applyFont="1" applyFill="1" applyBorder="1" applyAlignment="1">
      <alignment horizontal="center" vertical="center"/>
    </xf>
    <xf numFmtId="1" fontId="4" fillId="3" borderId="56" xfId="0" applyNumberFormat="1" applyFont="1" applyFill="1" applyBorder="1" applyAlignment="1">
      <alignment horizontal="center" vertical="center"/>
    </xf>
    <xf numFmtId="165" fontId="4" fillId="3" borderId="56" xfId="0" applyNumberFormat="1" applyFont="1" applyFill="1" applyBorder="1" applyAlignment="1">
      <alignment horizontal="center" vertical="center"/>
    </xf>
    <xf numFmtId="164" fontId="4" fillId="3" borderId="56" xfId="0" applyNumberFormat="1" applyFont="1" applyFill="1" applyBorder="1" applyAlignment="1">
      <alignment horizontal="center" vertical="center"/>
    </xf>
    <xf numFmtId="0" fontId="4" fillId="0" borderId="77" xfId="0" applyFont="1" applyFill="1" applyBorder="1"/>
    <xf numFmtId="1" fontId="4" fillId="0" borderId="78" xfId="0" applyNumberFormat="1" applyFont="1" applyFill="1" applyBorder="1" applyAlignment="1">
      <alignment horizontal="center" vertical="center"/>
    </xf>
    <xf numFmtId="0" fontId="4" fillId="0" borderId="55" xfId="0" applyFont="1" applyFill="1" applyBorder="1"/>
    <xf numFmtId="167" fontId="4" fillId="0" borderId="57" xfId="0" applyNumberFormat="1" applyFont="1" applyFill="1" applyBorder="1" applyAlignment="1">
      <alignment horizontal="center" vertical="center"/>
    </xf>
    <xf numFmtId="0" fontId="4" fillId="3" borderId="55" xfId="0" applyFont="1" applyFill="1" applyBorder="1"/>
    <xf numFmtId="1" fontId="4" fillId="3" borderId="57" xfId="0" applyNumberFormat="1" applyFont="1" applyFill="1" applyBorder="1" applyAlignment="1">
      <alignment horizontal="center" vertical="center"/>
    </xf>
    <xf numFmtId="0" fontId="4" fillId="3" borderId="124" xfId="0" applyFont="1" applyFill="1" applyBorder="1"/>
    <xf numFmtId="166" fontId="4" fillId="3" borderId="58" xfId="0" applyNumberFormat="1" applyFont="1" applyFill="1" applyBorder="1" applyAlignment="1">
      <alignment horizontal="center" vertical="center"/>
    </xf>
    <xf numFmtId="167" fontId="4" fillId="3" borderId="59" xfId="0" applyNumberFormat="1" applyFont="1" applyFill="1" applyBorder="1" applyAlignment="1">
      <alignment horizontal="center" vertical="center"/>
    </xf>
    <xf numFmtId="0" fontId="4" fillId="3" borderId="117" xfId="0" applyFont="1" applyFill="1" applyBorder="1"/>
    <xf numFmtId="0" fontId="7" fillId="0" borderId="0" xfId="0" applyFont="1" applyAlignment="1">
      <alignment horizontal="right" readingOrder="2"/>
    </xf>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4" fillId="3" borderId="125" xfId="0" applyFont="1" applyFill="1" applyBorder="1"/>
    <xf numFmtId="0" fontId="4" fillId="3" borderId="126" xfId="0" applyFont="1" applyFill="1" applyBorder="1"/>
    <xf numFmtId="165" fontId="4" fillId="3" borderId="127" xfId="0" applyNumberFormat="1" applyFont="1" applyFill="1" applyBorder="1" applyAlignment="1">
      <alignment horizontal="center" vertical="center"/>
    </xf>
    <xf numFmtId="164" fontId="4" fillId="3" borderId="127" xfId="0" applyNumberFormat="1" applyFont="1" applyFill="1" applyBorder="1" applyAlignment="1">
      <alignment horizontal="center" vertical="center"/>
    </xf>
    <xf numFmtId="165" fontId="4" fillId="0" borderId="56" xfId="0" applyNumberFormat="1" applyFont="1" applyFill="1" applyBorder="1" applyAlignment="1">
      <alignment horizontal="center" vertical="center"/>
    </xf>
    <xf numFmtId="1" fontId="4" fillId="0" borderId="56" xfId="0" applyNumberFormat="1" applyFont="1" applyFill="1" applyBorder="1" applyAlignment="1">
      <alignment horizontal="center" vertical="center"/>
    </xf>
    <xf numFmtId="166" fontId="4" fillId="3" borderId="56" xfId="0" applyNumberFormat="1" applyFont="1" applyFill="1" applyBorder="1" applyAlignment="1">
      <alignment horizontal="center" vertical="center"/>
    </xf>
    <xf numFmtId="165" fontId="4" fillId="3" borderId="62" xfId="0" applyNumberFormat="1" applyFont="1" applyFill="1" applyBorder="1" applyAlignment="1">
      <alignment horizontal="center" vertical="center"/>
    </xf>
    <xf numFmtId="1" fontId="4" fillId="3" borderId="62" xfId="0" applyNumberFormat="1" applyFont="1" applyFill="1" applyBorder="1" applyAlignment="1">
      <alignment horizontal="center" vertical="center"/>
    </xf>
    <xf numFmtId="166" fontId="4" fillId="0" borderId="85" xfId="0" applyNumberFormat="1" applyFont="1" applyFill="1" applyBorder="1" applyAlignment="1">
      <alignment horizontal="center" vertical="center"/>
    </xf>
    <xf numFmtId="0" fontId="4" fillId="0" borderId="129" xfId="0" applyFont="1" applyFill="1" applyBorder="1"/>
    <xf numFmtId="0" fontId="4" fillId="0" borderId="128" xfId="0" applyFont="1" applyFill="1" applyBorder="1"/>
    <xf numFmtId="166" fontId="4" fillId="0" borderId="130" xfId="0" applyNumberFormat="1" applyFont="1" applyFill="1" applyBorder="1" applyAlignment="1">
      <alignment horizontal="center" vertical="center"/>
    </xf>
    <xf numFmtId="165" fontId="4" fillId="0" borderId="131" xfId="0" applyNumberFormat="1" applyFont="1" applyFill="1" applyBorder="1" applyAlignment="1">
      <alignment horizontal="center" vertical="center"/>
    </xf>
    <xf numFmtId="166" fontId="4" fillId="0" borderId="131" xfId="0" applyNumberFormat="1" applyFont="1" applyFill="1" applyBorder="1" applyAlignment="1">
      <alignment horizontal="center" vertical="center"/>
    </xf>
    <xf numFmtId="165" fontId="4" fillId="3" borderId="131" xfId="0" applyNumberFormat="1" applyFont="1" applyFill="1" applyBorder="1" applyAlignment="1">
      <alignment horizontal="center" vertical="center"/>
    </xf>
    <xf numFmtId="0" fontId="4" fillId="3" borderId="104" xfId="0" applyFont="1" applyFill="1" applyBorder="1"/>
    <xf numFmtId="166" fontId="4" fillId="3" borderId="132" xfId="0" applyNumberFormat="1" applyFont="1" applyFill="1" applyBorder="1" applyAlignment="1">
      <alignment horizontal="center" vertical="center"/>
    </xf>
    <xf numFmtId="166" fontId="4" fillId="3" borderId="133" xfId="0" applyNumberFormat="1" applyFont="1" applyFill="1" applyBorder="1" applyAlignment="1">
      <alignment horizontal="center" vertical="center"/>
    </xf>
    <xf numFmtId="165" fontId="4" fillId="0" borderId="102" xfId="0" applyNumberFormat="1" applyFont="1" applyFill="1" applyBorder="1" applyAlignment="1">
      <alignment horizontal="center" vertical="center"/>
    </xf>
    <xf numFmtId="166" fontId="4" fillId="0" borderId="102" xfId="0" applyNumberFormat="1" applyFont="1" applyFill="1" applyBorder="1" applyAlignment="1">
      <alignment horizontal="center" vertical="center"/>
    </xf>
    <xf numFmtId="0" fontId="7" fillId="0" borderId="0" xfId="0" applyFont="1" applyBorder="1" applyAlignment="1">
      <alignment horizontal="right" readingOrder="2"/>
    </xf>
    <xf numFmtId="0" fontId="7" fillId="0" borderId="0" xfId="0" applyFont="1" applyAlignment="1">
      <alignment horizontal="right" readingOrder="2"/>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1" xfId="0" applyFont="1" applyBorder="1" applyAlignment="1">
      <alignment horizontal="center" vertical="center" wrapText="1"/>
    </xf>
    <xf numFmtId="170" fontId="7" fillId="0" borderId="0" xfId="0" applyNumberFormat="1" applyFont="1" applyAlignment="1">
      <alignment horizontal="right" readingOrder="2"/>
    </xf>
    <xf numFmtId="0" fontId="7" fillId="0" borderId="0" xfId="0" applyFont="1" applyBorder="1" applyAlignment="1">
      <alignment horizontal="right"/>
    </xf>
    <xf numFmtId="165" fontId="33" fillId="0" borderId="0" xfId="1" applyNumberFormat="1" applyBorder="1"/>
    <xf numFmtId="166" fontId="20" fillId="4" borderId="16" xfId="1" applyNumberFormat="1" applyFont="1" applyFill="1" applyBorder="1" applyAlignment="1">
      <alignment horizontal="center" vertical="center"/>
    </xf>
    <xf numFmtId="0" fontId="7" fillId="0" borderId="116" xfId="0" applyFont="1" applyBorder="1"/>
    <xf numFmtId="167" fontId="4" fillId="0" borderId="4" xfId="0" applyNumberFormat="1" applyFont="1" applyFill="1" applyBorder="1" applyAlignment="1">
      <alignment horizontal="center" vertical="center"/>
    </xf>
    <xf numFmtId="0" fontId="7" fillId="0" borderId="2" xfId="0" applyFont="1" applyBorder="1" applyAlignment="1">
      <alignment horizontal="right"/>
    </xf>
    <xf numFmtId="1" fontId="0" fillId="0" borderId="0" xfId="0" applyNumberFormat="1" applyBorder="1"/>
    <xf numFmtId="0" fontId="7" fillId="0" borderId="0" xfId="0" applyFont="1" applyAlignment="1">
      <alignment horizontal="right" readingOrder="2"/>
    </xf>
    <xf numFmtId="166" fontId="19" fillId="3" borderId="67" xfId="1" applyNumberFormat="1" applyFont="1" applyFill="1" applyBorder="1" applyAlignment="1">
      <alignment horizontal="center" vertical="center"/>
    </xf>
    <xf numFmtId="166" fontId="19" fillId="3" borderId="134" xfId="1" applyNumberFormat="1" applyFont="1" applyFill="1" applyBorder="1" applyAlignment="1">
      <alignment horizontal="center" vertical="center"/>
    </xf>
    <xf numFmtId="0" fontId="4" fillId="4" borderId="60" xfId="1" applyFont="1" applyFill="1" applyBorder="1" applyAlignment="1">
      <alignment horizontal="right"/>
    </xf>
    <xf numFmtId="0" fontId="13" fillId="4" borderId="15" xfId="0" applyFont="1" applyFill="1" applyBorder="1" applyAlignment="1">
      <alignment horizontal="right"/>
    </xf>
    <xf numFmtId="182" fontId="0" fillId="0" borderId="0" xfId="2" applyNumberFormat="1" applyFont="1" applyAlignment="1">
      <alignment horizontal="center" vertical="center"/>
    </xf>
    <xf numFmtId="0" fontId="0" fillId="0" borderId="0" xfId="0" applyNumberFormat="1"/>
    <xf numFmtId="182" fontId="3" fillId="0" borderId="32" xfId="2" applyNumberFormat="1" applyFont="1" applyBorder="1" applyAlignment="1">
      <alignment horizontal="center" vertical="center"/>
    </xf>
    <xf numFmtId="182" fontId="4" fillId="0" borderId="32" xfId="2" applyNumberFormat="1" applyFont="1" applyBorder="1" applyAlignment="1">
      <alignment horizontal="center" vertical="center" wrapText="1"/>
    </xf>
    <xf numFmtId="182" fontId="4" fillId="0" borderId="32" xfId="2" applyNumberFormat="1" applyFont="1" applyBorder="1" applyAlignment="1">
      <alignment horizontal="center" vertical="center"/>
    </xf>
    <xf numFmtId="182" fontId="4" fillId="0" borderId="33" xfId="2" applyNumberFormat="1" applyFont="1" applyBorder="1" applyAlignment="1">
      <alignment horizontal="center" vertical="center" wrapText="1"/>
    </xf>
    <xf numFmtId="49" fontId="4" fillId="0" borderId="15" xfId="2" applyNumberFormat="1" applyFont="1" applyBorder="1" applyAlignment="1">
      <alignment horizontal="right" vertical="center"/>
    </xf>
    <xf numFmtId="165" fontId="4" fillId="0" borderId="16" xfId="2" applyNumberFormat="1" applyFont="1" applyBorder="1" applyAlignment="1">
      <alignment horizontal="center" vertical="center"/>
    </xf>
    <xf numFmtId="165" fontId="4" fillId="0" borderId="17" xfId="2" applyNumberFormat="1" applyFont="1" applyBorder="1" applyAlignment="1">
      <alignment horizontal="center" vertical="center"/>
    </xf>
    <xf numFmtId="165" fontId="4" fillId="0" borderId="44" xfId="2" applyNumberFormat="1" applyFont="1" applyBorder="1" applyAlignment="1">
      <alignment horizontal="center" vertical="center"/>
    </xf>
    <xf numFmtId="165" fontId="4" fillId="0" borderId="54" xfId="2" applyNumberFormat="1" applyFont="1" applyBorder="1" applyAlignment="1">
      <alignment horizontal="center" vertical="center"/>
    </xf>
    <xf numFmtId="165" fontId="4" fillId="0" borderId="80" xfId="2" applyNumberFormat="1" applyFont="1" applyBorder="1" applyAlignment="1">
      <alignment horizontal="center" vertical="center"/>
    </xf>
    <xf numFmtId="165" fontId="4" fillId="0" borderId="46" xfId="2" applyNumberFormat="1" applyFont="1" applyBorder="1" applyAlignment="1">
      <alignment horizontal="center" vertical="center"/>
    </xf>
    <xf numFmtId="49" fontId="4" fillId="4" borderId="30" xfId="2" applyNumberFormat="1" applyFont="1" applyFill="1" applyBorder="1" applyAlignment="1">
      <alignment horizontal="right" vertical="center"/>
    </xf>
    <xf numFmtId="165" fontId="4" fillId="4" borderId="16" xfId="2" applyNumberFormat="1" applyFont="1" applyFill="1" applyBorder="1" applyAlignment="1">
      <alignment horizontal="center" vertical="center"/>
    </xf>
    <xf numFmtId="165" fontId="4" fillId="4" borderId="54" xfId="2" applyNumberFormat="1" applyFont="1" applyFill="1" applyBorder="1" applyAlignment="1">
      <alignment horizontal="center" vertical="center"/>
    </xf>
    <xf numFmtId="165" fontId="4" fillId="4" borderId="81" xfId="2" applyNumberFormat="1" applyFont="1" applyFill="1" applyBorder="1" applyAlignment="1">
      <alignment horizontal="center" vertical="center"/>
    </xf>
    <xf numFmtId="165" fontId="4" fillId="4" borderId="46" xfId="2" applyNumberFormat="1" applyFont="1" applyFill="1" applyBorder="1" applyAlignment="1">
      <alignment horizontal="center" vertical="center"/>
    </xf>
    <xf numFmtId="165" fontId="4" fillId="4" borderId="17" xfId="2" applyNumberFormat="1" applyFont="1" applyFill="1" applyBorder="1" applyAlignment="1">
      <alignment horizontal="center" vertical="center"/>
    </xf>
    <xf numFmtId="182" fontId="4" fillId="0" borderId="12" xfId="2" applyNumberFormat="1" applyFont="1" applyBorder="1" applyAlignment="1">
      <alignment horizontal="center" vertical="center"/>
    </xf>
    <xf numFmtId="182" fontId="4" fillId="0" borderId="13" xfId="2" applyNumberFormat="1" applyFont="1" applyBorder="1" applyAlignment="1">
      <alignment horizontal="center" vertical="center"/>
    </xf>
    <xf numFmtId="182" fontId="4" fillId="0" borderId="14" xfId="2" applyNumberFormat="1" applyFont="1" applyBorder="1" applyAlignment="1">
      <alignment horizontal="center" vertical="center"/>
    </xf>
    <xf numFmtId="49" fontId="4" fillId="4" borderId="34" xfId="2" applyNumberFormat="1" applyFont="1" applyFill="1" applyBorder="1" applyAlignment="1">
      <alignment horizontal="right" vertical="center"/>
    </xf>
    <xf numFmtId="182" fontId="17" fillId="4" borderId="64" xfId="2" applyNumberFormat="1" applyFont="1" applyFill="1" applyBorder="1" applyAlignment="1">
      <alignment horizontal="center" vertical="center"/>
    </xf>
    <xf numFmtId="182" fontId="17" fillId="4" borderId="44" xfId="2" applyNumberFormat="1" applyFont="1" applyFill="1" applyBorder="1" applyAlignment="1">
      <alignment horizontal="center" vertical="center"/>
    </xf>
    <xf numFmtId="182" fontId="17" fillId="4" borderId="45" xfId="2" applyNumberFormat="1" applyFont="1" applyFill="1" applyBorder="1" applyAlignment="1">
      <alignment horizontal="center" vertical="center"/>
    </xf>
    <xf numFmtId="182" fontId="4" fillId="4" borderId="48" xfId="2" applyNumberFormat="1" applyFont="1" applyFill="1" applyBorder="1" applyAlignment="1">
      <alignment horizontal="right" vertical="center"/>
    </xf>
    <xf numFmtId="182" fontId="4" fillId="4" borderId="15" xfId="2" applyNumberFormat="1" applyFont="1" applyFill="1" applyBorder="1" applyAlignment="1">
      <alignment horizontal="right" vertical="center"/>
    </xf>
    <xf numFmtId="182" fontId="4" fillId="4" borderId="21" xfId="2" applyNumberFormat="1" applyFont="1" applyFill="1" applyBorder="1" applyAlignment="1">
      <alignment horizontal="right" vertical="center"/>
    </xf>
    <xf numFmtId="165" fontId="4" fillId="4" borderId="74" xfId="2" applyNumberFormat="1" applyFont="1" applyFill="1" applyBorder="1" applyAlignment="1">
      <alignment horizontal="center" vertical="center"/>
    </xf>
    <xf numFmtId="165" fontId="4" fillId="4" borderId="22" xfId="2" applyNumberFormat="1" applyFont="1" applyFill="1" applyBorder="1" applyAlignment="1">
      <alignment horizontal="center" vertical="center"/>
    </xf>
    <xf numFmtId="165" fontId="4" fillId="4" borderId="23" xfId="2" applyNumberFormat="1" applyFont="1" applyFill="1" applyBorder="1" applyAlignment="1">
      <alignment horizontal="center" vertical="center"/>
    </xf>
    <xf numFmtId="182" fontId="4" fillId="3" borderId="21" xfId="2" applyNumberFormat="1" applyFont="1" applyFill="1" applyBorder="1" applyAlignment="1">
      <alignment horizontal="right" vertical="center"/>
    </xf>
    <xf numFmtId="165" fontId="4" fillId="3" borderId="74" xfId="2" applyNumberFormat="1" applyFont="1" applyFill="1" applyBorder="1" applyAlignment="1">
      <alignment horizontal="center" vertical="center"/>
    </xf>
    <xf numFmtId="165" fontId="4" fillId="3" borderId="22" xfId="2" applyNumberFormat="1" applyFont="1" applyFill="1" applyBorder="1" applyAlignment="1">
      <alignment horizontal="center" vertical="center"/>
    </xf>
    <xf numFmtId="165" fontId="4" fillId="3" borderId="23" xfId="2" applyNumberFormat="1" applyFont="1" applyFill="1" applyBorder="1" applyAlignment="1">
      <alignment horizontal="center" vertical="center"/>
    </xf>
    <xf numFmtId="182" fontId="4" fillId="3" borderId="18" xfId="2" applyNumberFormat="1" applyFont="1" applyFill="1" applyBorder="1" applyAlignment="1">
      <alignment horizontal="right" vertical="center"/>
    </xf>
    <xf numFmtId="165" fontId="4" fillId="3" borderId="19" xfId="2" applyNumberFormat="1" applyFont="1" applyFill="1" applyBorder="1" applyAlignment="1">
      <alignment horizontal="center" vertical="center"/>
    </xf>
    <xf numFmtId="165" fontId="4" fillId="3" borderId="20" xfId="2" applyNumberFormat="1" applyFont="1" applyFill="1" applyBorder="1" applyAlignment="1">
      <alignment horizontal="center" vertical="center"/>
    </xf>
    <xf numFmtId="182" fontId="4" fillId="0" borderId="12" xfId="2" applyNumberFormat="1" applyFont="1" applyBorder="1" applyAlignment="1">
      <alignment horizontal="right" vertical="center"/>
    </xf>
    <xf numFmtId="182" fontId="7" fillId="0" borderId="13" xfId="2" applyNumberFormat="1" applyFont="1" applyBorder="1" applyAlignment="1">
      <alignment horizontal="center" vertical="center"/>
    </xf>
    <xf numFmtId="182" fontId="17" fillId="4" borderId="16" xfId="2" applyNumberFormat="1" applyFont="1" applyFill="1" applyBorder="1" applyAlignment="1">
      <alignment horizontal="center" vertical="center"/>
    </xf>
    <xf numFmtId="182" fontId="17" fillId="4" borderId="17" xfId="2" applyNumberFormat="1" applyFont="1" applyFill="1" applyBorder="1" applyAlignment="1">
      <alignment horizontal="center" vertical="center"/>
    </xf>
    <xf numFmtId="182" fontId="4" fillId="3" borderId="15" xfId="2" applyNumberFormat="1" applyFont="1" applyFill="1" applyBorder="1" applyAlignment="1">
      <alignment horizontal="right" vertical="center"/>
    </xf>
    <xf numFmtId="165" fontId="4" fillId="3" borderId="16" xfId="2" applyNumberFormat="1" applyFont="1" applyFill="1" applyBorder="1" applyAlignment="1">
      <alignment horizontal="center" vertical="center"/>
    </xf>
    <xf numFmtId="165" fontId="4" fillId="3" borderId="17" xfId="2" applyNumberFormat="1" applyFont="1" applyFill="1" applyBorder="1" applyAlignment="1">
      <alignment horizontal="center" vertical="center"/>
    </xf>
    <xf numFmtId="182" fontId="7" fillId="0" borderId="0" xfId="2" applyNumberFormat="1" applyFont="1" applyBorder="1" applyAlignment="1">
      <alignment horizontal="center" vertical="center" readingOrder="2"/>
    </xf>
    <xf numFmtId="182" fontId="4" fillId="0" borderId="0" xfId="2" applyNumberFormat="1" applyFont="1" applyBorder="1" applyAlignment="1">
      <alignment horizontal="center" vertical="center"/>
    </xf>
    <xf numFmtId="49" fontId="31" fillId="4" borderId="135" xfId="2" applyNumberFormat="1" applyFont="1" applyFill="1" applyBorder="1" applyAlignment="1">
      <alignment horizontal="center" vertical="center"/>
    </xf>
    <xf numFmtId="182" fontId="0" fillId="0" borderId="136" xfId="2" applyNumberFormat="1" applyFont="1" applyBorder="1" applyAlignment="1">
      <alignment horizontal="center" vertical="center"/>
    </xf>
    <xf numFmtId="182" fontId="0" fillId="0" borderId="0" xfId="2" applyNumberFormat="1" applyFont="1" applyAlignment="1">
      <alignment horizontal="center" vertical="center" wrapText="1"/>
    </xf>
    <xf numFmtId="182" fontId="4" fillId="4" borderId="16" xfId="2" applyNumberFormat="1" applyFont="1" applyFill="1" applyBorder="1" applyAlignment="1">
      <alignment horizontal="center" vertical="center"/>
    </xf>
    <xf numFmtId="0" fontId="3" fillId="0" borderId="31" xfId="0" applyNumberFormat="1" applyFont="1" applyBorder="1" applyAlignment="1">
      <alignment horizontal="center" vertical="center"/>
    </xf>
    <xf numFmtId="0" fontId="3" fillId="0" borderId="31" xfId="0" applyNumberFormat="1" applyFont="1" applyBorder="1" applyAlignment="1">
      <alignment horizontal="center" vertical="center" wrapText="1"/>
    </xf>
    <xf numFmtId="0" fontId="4" fillId="0" borderId="31" xfId="0" applyNumberFormat="1" applyFont="1" applyBorder="1" applyAlignment="1">
      <alignment horizontal="center" vertical="center" wrapText="1"/>
    </xf>
    <xf numFmtId="0" fontId="4" fillId="0" borderId="31" xfId="0" applyNumberFormat="1" applyFont="1" applyBorder="1" applyAlignment="1">
      <alignment horizontal="center" vertical="center"/>
    </xf>
    <xf numFmtId="0" fontId="4" fillId="0" borderId="15" xfId="0" applyNumberFormat="1" applyFont="1" applyBorder="1" applyAlignment="1">
      <alignment horizontal="right"/>
    </xf>
    <xf numFmtId="0" fontId="4" fillId="4" borderId="30" xfId="0" applyNumberFormat="1" applyFont="1" applyFill="1" applyBorder="1"/>
    <xf numFmtId="165" fontId="4" fillId="4" borderId="19" xfId="0" applyNumberFormat="1" applyFont="1" applyFill="1" applyBorder="1" applyAlignment="1">
      <alignment horizontal="center" vertical="center"/>
    </xf>
    <xf numFmtId="165" fontId="4" fillId="4" borderId="20" xfId="0" applyNumberFormat="1" applyFont="1" applyFill="1" applyBorder="1" applyAlignment="1">
      <alignment horizontal="center" vertical="center"/>
    </xf>
    <xf numFmtId="0" fontId="4" fillId="0" borderId="12" xfId="0" applyNumberFormat="1" applyFont="1" applyBorder="1"/>
    <xf numFmtId="0" fontId="7" fillId="0" borderId="13" xfId="0" applyNumberFormat="1" applyFont="1" applyBorder="1" applyAlignment="1"/>
    <xf numFmtId="0" fontId="4" fillId="0" borderId="14" xfId="0" applyNumberFormat="1" applyFont="1" applyBorder="1"/>
    <xf numFmtId="0" fontId="4" fillId="4" borderId="34" xfId="0" applyNumberFormat="1" applyFont="1" applyFill="1" applyBorder="1"/>
    <xf numFmtId="0" fontId="17" fillId="4" borderId="44" xfId="0" applyNumberFormat="1" applyFont="1" applyFill="1" applyBorder="1" applyAlignment="1">
      <alignment horizontal="center" vertical="center"/>
    </xf>
    <xf numFmtId="0" fontId="17" fillId="4" borderId="45" xfId="0" applyNumberFormat="1" applyFont="1" applyFill="1" applyBorder="1" applyAlignment="1">
      <alignment horizontal="center" vertical="center"/>
    </xf>
    <xf numFmtId="0" fontId="4" fillId="4" borderId="15" xfId="0" applyNumberFormat="1" applyFont="1" applyFill="1" applyBorder="1"/>
    <xf numFmtId="0" fontId="4" fillId="0" borderId="15" xfId="0" applyNumberFormat="1" applyFont="1" applyFill="1" applyBorder="1"/>
    <xf numFmtId="0" fontId="4" fillId="0" borderId="21" xfId="0" applyNumberFormat="1" applyFont="1" applyFill="1" applyBorder="1"/>
    <xf numFmtId="0" fontId="4" fillId="4" borderId="21" xfId="0" applyNumberFormat="1" applyFont="1" applyFill="1" applyBorder="1"/>
    <xf numFmtId="0" fontId="4" fillId="3" borderId="21" xfId="0" applyNumberFormat="1" applyFont="1" applyFill="1" applyBorder="1"/>
    <xf numFmtId="165" fontId="4" fillId="3" borderId="22" xfId="0" applyNumberFormat="1" applyFont="1" applyFill="1" applyBorder="1" applyAlignment="1">
      <alignment horizontal="center" vertical="center"/>
    </xf>
    <xf numFmtId="0" fontId="4" fillId="3" borderId="18" xfId="0" applyNumberFormat="1" applyFont="1" applyFill="1" applyBorder="1"/>
    <xf numFmtId="165" fontId="4" fillId="3" borderId="19" xfId="0" applyNumberFormat="1" applyFont="1" applyFill="1" applyBorder="1" applyAlignment="1">
      <alignment horizontal="center" vertical="center"/>
    </xf>
    <xf numFmtId="165" fontId="4" fillId="3" borderId="20" xfId="0" applyNumberFormat="1" applyFont="1" applyFill="1" applyBorder="1" applyAlignment="1">
      <alignment horizontal="center" vertical="center"/>
    </xf>
    <xf numFmtId="165" fontId="4" fillId="0" borderId="13" xfId="0" applyNumberFormat="1" applyFont="1" applyBorder="1"/>
    <xf numFmtId="165" fontId="7" fillId="0" borderId="13" xfId="0" applyNumberFormat="1" applyFont="1" applyBorder="1" applyAlignment="1"/>
    <xf numFmtId="165" fontId="4" fillId="0" borderId="14" xfId="0" applyNumberFormat="1" applyFont="1" applyBorder="1"/>
    <xf numFmtId="0" fontId="4" fillId="4" borderId="48" xfId="0" applyNumberFormat="1" applyFont="1" applyFill="1" applyBorder="1"/>
    <xf numFmtId="0" fontId="4" fillId="3" borderId="15" xfId="0" applyNumberFormat="1" applyFont="1" applyFill="1" applyBorder="1"/>
    <xf numFmtId="0" fontId="7" fillId="0" borderId="0" xfId="0" applyNumberFormat="1" applyFont="1" applyAlignment="1">
      <alignment horizontal="right" vertical="center" readingOrder="2"/>
    </xf>
    <xf numFmtId="0" fontId="4" fillId="0" borderId="0" xfId="0" applyNumberFormat="1" applyFont="1" applyBorder="1"/>
    <xf numFmtId="0" fontId="1" fillId="0" borderId="0" xfId="0" applyNumberFormat="1" applyFont="1" applyFill="1" applyAlignment="1">
      <alignment horizontal="center"/>
    </xf>
    <xf numFmtId="0" fontId="7" fillId="0" borderId="0" xfId="0" applyNumberFormat="1" applyFont="1" applyAlignment="1">
      <alignment horizontal="right" readingOrder="2"/>
    </xf>
    <xf numFmtId="0" fontId="1" fillId="0" borderId="31" xfId="0" applyNumberFormat="1" applyFont="1" applyBorder="1" applyAlignment="1">
      <alignment horizontal="center" vertical="center"/>
    </xf>
    <xf numFmtId="0" fontId="1" fillId="0" borderId="31" xfId="0" applyNumberFormat="1" applyFont="1" applyBorder="1" applyAlignment="1">
      <alignment horizontal="center" vertical="center" wrapText="1"/>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0" fillId="0" borderId="0" xfId="0"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4" fillId="0" borderId="30" xfId="0" applyFont="1" applyBorder="1" applyAlignment="1">
      <alignment horizontal="right" vertical="center"/>
    </xf>
    <xf numFmtId="0" fontId="35" fillId="0" borderId="2" xfId="0" applyFont="1" applyBorder="1" applyAlignment="1">
      <alignment horizontal="right" readingOrder="2"/>
    </xf>
    <xf numFmtId="0" fontId="7" fillId="0" borderId="0" xfId="0" applyFont="1" applyAlignment="1">
      <alignment horizontal="right" vertical="top" wrapText="1" readingOrder="2"/>
    </xf>
    <xf numFmtId="0" fontId="3" fillId="0" borderId="33" xfId="0" applyFont="1" applyBorder="1" applyAlignment="1">
      <alignment horizontal="center" vertical="center"/>
    </xf>
    <xf numFmtId="0" fontId="1" fillId="0" borderId="27" xfId="0" applyFont="1" applyBorder="1" applyAlignment="1">
      <alignment horizontal="right" vertical="center" wrapText="1"/>
    </xf>
    <xf numFmtId="0" fontId="1" fillId="0" borderId="34" xfId="0" applyFont="1" applyBorder="1" applyAlignment="1">
      <alignment horizontal="right" vertical="center"/>
    </xf>
    <xf numFmtId="0" fontId="7" fillId="0" borderId="0" xfId="0" applyFont="1" applyBorder="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82" fontId="7" fillId="0" borderId="2" xfId="2" applyNumberFormat="1" applyFont="1" applyBorder="1" applyAlignment="1">
      <alignment horizontal="right" vertical="center" readingOrder="2"/>
    </xf>
    <xf numFmtId="0" fontId="2" fillId="2" borderId="9" xfId="0" applyNumberFormat="1" applyFont="1" applyFill="1" applyBorder="1" applyAlignment="1"/>
    <xf numFmtId="0" fontId="2" fillId="2" borderId="10" xfId="0" applyNumberFormat="1" applyFont="1" applyFill="1" applyBorder="1" applyAlignment="1"/>
    <xf numFmtId="0" fontId="2" fillId="2" borderId="11" xfId="0" applyNumberFormat="1" applyFont="1" applyFill="1" applyBorder="1" applyAlignment="1"/>
    <xf numFmtId="182" fontId="4" fillId="0" borderId="27" xfId="2" applyNumberFormat="1" applyFont="1" applyBorder="1" applyAlignment="1">
      <alignment horizontal="center" vertical="center"/>
    </xf>
    <xf numFmtId="182" fontId="4" fillId="0" borderId="30" xfId="2" applyNumberFormat="1" applyFont="1" applyBorder="1" applyAlignment="1">
      <alignment horizontal="center" vertical="center"/>
    </xf>
    <xf numFmtId="182" fontId="3" fillId="0" borderId="28" xfId="2" applyNumberFormat="1" applyFont="1" applyBorder="1" applyAlignment="1">
      <alignment horizontal="center" vertical="center"/>
    </xf>
    <xf numFmtId="182" fontId="3" fillId="0" borderId="29" xfId="2" applyNumberFormat="1" applyFont="1" applyBorder="1" applyAlignment="1">
      <alignment horizontal="center" vertical="center"/>
    </xf>
    <xf numFmtId="182" fontId="7" fillId="0" borderId="24" xfId="2" applyNumberFormat="1" applyFont="1" applyBorder="1" applyAlignment="1">
      <alignment horizontal="center" vertical="center"/>
    </xf>
    <xf numFmtId="182" fontId="7" fillId="0" borderId="26" xfId="2" applyNumberFormat="1" applyFont="1" applyBorder="1" applyAlignment="1">
      <alignment horizontal="center" vertical="center"/>
    </xf>
    <xf numFmtId="182" fontId="7" fillId="0" borderId="25" xfId="2" applyNumberFormat="1" applyFont="1" applyBorder="1" applyAlignment="1">
      <alignment horizontal="center" vertical="center"/>
    </xf>
    <xf numFmtId="0" fontId="7" fillId="0" borderId="2" xfId="0" applyNumberFormat="1" applyFont="1" applyBorder="1" applyAlignment="1">
      <alignment horizontal="right" readingOrder="2"/>
    </xf>
    <xf numFmtId="0" fontId="7" fillId="0" borderId="0" xfId="0" applyNumberFormat="1" applyFont="1" applyAlignment="1">
      <alignment horizontal="right" vertical="center" readingOrder="2"/>
    </xf>
    <xf numFmtId="0" fontId="6" fillId="2" borderId="9" xfId="0" applyNumberFormat="1" applyFont="1" applyFill="1" applyBorder="1" applyAlignment="1"/>
    <xf numFmtId="0" fontId="6" fillId="2" borderId="10" xfId="0" applyNumberFormat="1" applyFont="1" applyFill="1" applyBorder="1" applyAlignment="1"/>
    <xf numFmtId="0" fontId="6" fillId="2" borderId="11" xfId="0" applyNumberFormat="1" applyFont="1" applyFill="1" applyBorder="1" applyAlignment="1"/>
    <xf numFmtId="0" fontId="4" fillId="0" borderId="27" xfId="0" applyNumberFormat="1" applyFont="1" applyBorder="1" applyAlignment="1">
      <alignment horizontal="center"/>
    </xf>
    <xf numFmtId="0" fontId="4" fillId="0" borderId="30" xfId="0" applyNumberFormat="1" applyFont="1" applyBorder="1" applyAlignment="1">
      <alignment horizontal="center"/>
    </xf>
    <xf numFmtId="0" fontId="3" fillId="0" borderId="32" xfId="0" applyNumberFormat="1" applyFont="1" applyBorder="1" applyAlignment="1">
      <alignment horizontal="center"/>
    </xf>
    <xf numFmtId="0" fontId="3" fillId="0" borderId="29" xfId="0" applyNumberFormat="1" applyFont="1" applyBorder="1" applyAlignment="1">
      <alignment horizontal="center" vertical="center" wrapText="1"/>
    </xf>
    <xf numFmtId="0" fontId="3" fillId="0" borderId="37" xfId="0" applyNumberFormat="1" applyFont="1" applyBorder="1" applyAlignment="1">
      <alignment horizontal="center" vertical="center"/>
    </xf>
    <xf numFmtId="0" fontId="7" fillId="0" borderId="25" xfId="0" applyNumberFormat="1" applyFont="1" applyBorder="1" applyAlignment="1">
      <alignment horizontal="center"/>
    </xf>
    <xf numFmtId="0" fontId="7" fillId="0" borderId="24" xfId="0" applyNumberFormat="1" applyFont="1" applyBorder="1" applyAlignment="1">
      <alignment horizontal="center"/>
    </xf>
    <xf numFmtId="0" fontId="7" fillId="0" borderId="26" xfId="0" applyNumberFormat="1" applyFont="1" applyBorder="1" applyAlignment="1">
      <alignment horizontal="center"/>
    </xf>
    <xf numFmtId="165" fontId="7" fillId="0" borderId="24" xfId="0" applyNumberFormat="1" applyFont="1" applyBorder="1" applyAlignment="1">
      <alignment horizontal="center"/>
    </xf>
    <xf numFmtId="165" fontId="7" fillId="0" borderId="26" xfId="0" applyNumberFormat="1" applyFont="1" applyBorder="1" applyAlignment="1">
      <alignment horizont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0" xfId="0" applyFont="1" applyFill="1" applyBorder="1" applyAlignment="1">
      <alignment horizontal="right" readingOrder="2"/>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0" fontId="4" fillId="0" borderId="32" xfId="0" applyFont="1" applyBorder="1" applyAlignment="1">
      <alignment horizontal="center" vertical="center"/>
    </xf>
    <xf numFmtId="1" fontId="4" fillId="0" borderId="54" xfId="0" applyNumberFormat="1" applyFont="1" applyBorder="1" applyAlignment="1">
      <alignment horizontal="center"/>
    </xf>
    <xf numFmtId="1" fontId="4" fillId="0" borderId="46" xfId="0" applyNumberFormat="1" applyFont="1" applyBorder="1" applyAlignment="1">
      <alignment horizontal="center"/>
    </xf>
    <xf numFmtId="1" fontId="4" fillId="4" borderId="31" xfId="0" applyNumberFormat="1" applyFont="1" applyFill="1" applyBorder="1" applyAlignment="1">
      <alignment horizontal="center"/>
    </xf>
    <xf numFmtId="1" fontId="4" fillId="4" borderId="54" xfId="0" applyNumberFormat="1" applyFont="1" applyFill="1" applyBorder="1" applyAlignment="1">
      <alignment horizontal="center"/>
    </xf>
    <xf numFmtId="0" fontId="0" fillId="0" borderId="46" xfId="0" applyBorder="1" applyAlignment="1">
      <alignment horizontal="center"/>
    </xf>
    <xf numFmtId="1" fontId="4" fillId="4" borderId="54" xfId="0" applyNumberFormat="1" applyFont="1" applyFill="1" applyBorder="1" applyAlignment="1">
      <alignment horizontal="center" vertical="center"/>
    </xf>
    <xf numFmtId="0" fontId="0" fillId="0" borderId="46" xfId="0" applyBorder="1" applyAlignment="1">
      <alignment horizontal="center" vertical="center"/>
    </xf>
    <xf numFmtId="0" fontId="7" fillId="0" borderId="54" xfId="0" applyFont="1" applyBorder="1" applyAlignment="1">
      <alignment horizontal="right" wrapText="1" readingOrder="2"/>
    </xf>
    <xf numFmtId="0" fontId="7" fillId="0" borderId="90" xfId="0" applyFont="1" applyBorder="1" applyAlignment="1">
      <alignment horizontal="right" wrapText="1" readingOrder="2"/>
    </xf>
    <xf numFmtId="0" fontId="7" fillId="0" borderId="46" xfId="0" applyFont="1" applyBorder="1" applyAlignment="1">
      <alignment horizontal="right" wrapText="1" readingOrder="2"/>
    </xf>
    <xf numFmtId="0" fontId="7" fillId="4" borderId="54" xfId="0" applyFont="1" applyFill="1" applyBorder="1" applyAlignment="1">
      <alignment horizontal="right" wrapText="1" readingOrder="2"/>
    </xf>
    <xf numFmtId="0" fontId="7" fillId="4" borderId="90" xfId="0" applyFont="1" applyFill="1" applyBorder="1" applyAlignment="1">
      <alignment horizontal="right" wrapText="1" readingOrder="2"/>
    </xf>
    <xf numFmtId="0" fontId="7" fillId="4" borderId="46" xfId="0" applyFont="1" applyFill="1" applyBorder="1" applyAlignment="1">
      <alignment horizontal="right" wrapText="1" readingOrder="2"/>
    </xf>
    <xf numFmtId="1" fontId="4" fillId="4" borderId="46" xfId="0" applyNumberFormat="1" applyFont="1" applyFill="1" applyBorder="1" applyAlignment="1">
      <alignment horizontal="center" vertical="center"/>
    </xf>
    <xf numFmtId="1" fontId="4" fillId="3" borderId="92" xfId="0" applyNumberFormat="1" applyFont="1" applyFill="1" applyBorder="1" applyAlignment="1">
      <alignment horizontal="center" vertical="center"/>
    </xf>
    <xf numFmtId="1" fontId="4" fillId="3" borderId="93" xfId="0" applyNumberFormat="1" applyFont="1" applyFill="1" applyBorder="1" applyAlignment="1">
      <alignment horizontal="center" vertic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24" xfId="0" applyFont="1" applyBorder="1" applyAlignment="1">
      <alignment horizontal="right" readingOrder="2"/>
    </xf>
    <xf numFmtId="170" fontId="0" fillId="0" borderId="0" xfId="0" applyNumberFormat="1" applyAlignment="1">
      <alignment horizontal="center"/>
    </xf>
    <xf numFmtId="0" fontId="1" fillId="0" borderId="12" xfId="0" applyFont="1" applyBorder="1" applyAlignment="1">
      <alignment horizontal="right" vertical="center" wrapText="1"/>
    </xf>
    <xf numFmtId="0" fontId="1" fillId="0" borderId="18" xfId="0" applyFont="1" applyBorder="1" applyAlignment="1">
      <alignment horizontal="right" vertical="center"/>
    </xf>
    <xf numFmtId="0" fontId="2" fillId="2" borderId="9" xfId="0" applyFont="1" applyFill="1" applyBorder="1" applyAlignment="1">
      <alignment horizontal="right"/>
    </xf>
    <xf numFmtId="0" fontId="2" fillId="2" borderId="10" xfId="0" applyFont="1" applyFill="1" applyBorder="1" applyAlignment="1">
      <alignment horizontal="right"/>
    </xf>
    <xf numFmtId="0" fontId="7" fillId="0" borderId="0" xfId="0" applyFont="1" applyAlignment="1">
      <alignment horizontal="right" vertical="center" readingOrder="2"/>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7" xfId="0" applyFont="1" applyFill="1" applyBorder="1" applyAlignment="1">
      <alignment horizontal="center" vertical="center"/>
    </xf>
    <xf numFmtId="0" fontId="7" fillId="0" borderId="2" xfId="0" applyFont="1" applyBorder="1" applyAlignment="1">
      <alignment horizontal="right" vertical="center" readingOrder="2"/>
    </xf>
    <xf numFmtId="0" fontId="3" fillId="0" borderId="32" xfId="0" applyFont="1" applyBorder="1" applyAlignment="1">
      <alignment horizontal="center" vertical="center" wrapText="1"/>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4" fillId="0" borderId="2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7" xfId="0" applyFont="1" applyBorder="1" applyAlignment="1">
      <alignment horizontal="center" vertical="center"/>
    </xf>
    <xf numFmtId="0" fontId="7" fillId="0" borderId="0" xfId="0" applyFont="1" applyBorder="1" applyAlignment="1">
      <alignment horizontal="right" vertical="top" wrapText="1" readingOrder="2"/>
    </xf>
    <xf numFmtId="0" fontId="3" fillId="0" borderId="28" xfId="0" applyFont="1" applyBorder="1" applyAlignment="1">
      <alignment horizontal="center"/>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166" fontId="7" fillId="0" borderId="0" xfId="0" applyNumberFormat="1" applyFont="1" applyAlignment="1">
      <alignment horizontal="right" vertical="center" readingOrder="2"/>
    </xf>
    <xf numFmtId="0" fontId="0" fillId="0" borderId="0" xfId="0" applyAlignment="1"/>
    <xf numFmtId="0" fontId="9" fillId="0" borderId="0" xfId="0" applyFont="1" applyAlignment="1"/>
    <xf numFmtId="0" fontId="7" fillId="0" borderId="0" xfId="0" applyFont="1" applyAlignment="1">
      <alignment horizontal="right" wrapText="1" readingOrder="2"/>
    </xf>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4" fillId="0" borderId="27" xfId="0" applyFont="1" applyBorder="1" applyAlignment="1">
      <alignment horizontal="right" wrapText="1"/>
    </xf>
    <xf numFmtId="0" fontId="4" fillId="0" borderId="34" xfId="0" applyFont="1" applyBorder="1" applyAlignment="1">
      <alignment horizontal="right" wrapText="1"/>
    </xf>
    <xf numFmtId="0" fontId="4" fillId="0" borderId="30" xfId="0" applyFont="1" applyBorder="1" applyAlignment="1">
      <alignment horizontal="right" wrapText="1"/>
    </xf>
    <xf numFmtId="0" fontId="3" fillId="0" borderId="98" xfId="0" applyFont="1" applyBorder="1" applyAlignment="1">
      <alignment horizontal="center" vertical="center" wrapText="1"/>
    </xf>
    <xf numFmtId="0" fontId="3" fillId="0" borderId="100" xfId="0" applyFont="1" applyBorder="1" applyAlignment="1">
      <alignment horizontal="center" vertical="center"/>
    </xf>
    <xf numFmtId="0" fontId="4" fillId="0" borderId="97" xfId="0" applyFont="1" applyBorder="1" applyAlignment="1">
      <alignment horizontal="right" vertical="center" wrapText="1"/>
    </xf>
    <xf numFmtId="0" fontId="4" fillId="0" borderId="99" xfId="0" applyFont="1" applyBorder="1" applyAlignment="1">
      <alignment horizontal="right" vertical="center"/>
    </xf>
    <xf numFmtId="0" fontId="4" fillId="0" borderId="97" xfId="0" applyFont="1" applyBorder="1" applyAlignment="1">
      <alignment horizontal="right" wrapText="1"/>
    </xf>
    <xf numFmtId="0" fontId="4" fillId="0" borderId="99" xfId="0" applyFont="1" applyBorder="1" applyAlignment="1">
      <alignment horizontal="right"/>
    </xf>
    <xf numFmtId="0" fontId="3" fillId="0" borderId="98" xfId="0" applyFont="1" applyBorder="1" applyAlignment="1">
      <alignment horizontal="center" vertical="center"/>
    </xf>
    <xf numFmtId="0" fontId="4" fillId="0" borderId="16" xfId="0" applyNumberFormat="1" applyFont="1" applyBorder="1" applyAlignment="1">
      <alignment horizontal="center" vertical="center"/>
    </xf>
  </cellXfs>
  <cellStyles count="3">
    <cellStyle name="Comma 2" xfId="2"/>
    <cellStyle name="Normal" xfId="0" builtinId="0"/>
    <cellStyle name="Normal 2" xfId="1"/>
  </cellStyles>
  <dxfs count="0"/>
  <tableStyles count="0" defaultTableStyle="TableStyleMedium9" defaultPivotStyle="PivotStyleLight16"/>
  <colors>
    <mruColors>
      <color rgb="FF669900"/>
      <color rgb="FFCCFFCC"/>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2" name="Rectangle 1"/>
        <xdr:cNvSpPr/>
      </xdr:nvSpPr>
      <xdr:spPr>
        <a:xfrm>
          <a:off x="1123474380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4" name="5-Point Star 3"/>
        <xdr:cNvSpPr/>
      </xdr:nvSpPr>
      <xdr:spPr>
        <a:xfrm>
          <a:off x="11234756549" y="2743200"/>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6</xdr:row>
      <xdr:rowOff>66675</xdr:rowOff>
    </xdr:from>
    <xdr:to>
      <xdr:col>1</xdr:col>
      <xdr:colOff>479475</xdr:colOff>
      <xdr:row>6</xdr:row>
      <xdr:rowOff>174675</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11236191600" y="1885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73398</xdr:rowOff>
    </xdr:from>
    <xdr:to>
      <xdr:col>1</xdr:col>
      <xdr:colOff>469950</xdr:colOff>
      <xdr:row>10</xdr:row>
      <xdr:rowOff>181398</xdr:rowOff>
    </xdr:to>
    <xdr:sp macro="" textlink="">
      <xdr:nvSpPr>
        <xdr:cNvPr id="4" name="Rectangle 3">
          <a:extLst>
            <a:ext uri="{FF2B5EF4-FFF2-40B4-BE49-F238E27FC236}">
              <a16:creationId xmlns:a16="http://schemas.microsoft.com/office/drawing/2014/main" id="{00000000-0008-0000-0400-000004000000}"/>
            </a:ext>
          </a:extLst>
        </xdr:cNvPr>
        <xdr:cNvSpPr/>
      </xdr:nvSpPr>
      <xdr:spPr>
        <a:xfrm>
          <a:off x="11236201125" y="284517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4</xdr:row>
      <xdr:rowOff>66675</xdr:rowOff>
    </xdr:from>
    <xdr:to>
      <xdr:col>1</xdr:col>
      <xdr:colOff>479475</xdr:colOff>
      <xdr:row>4</xdr:row>
      <xdr:rowOff>174675</xdr:rowOff>
    </xdr:to>
    <xdr:sp macro="" textlink="">
      <xdr:nvSpPr>
        <xdr:cNvPr id="5" name="Rectangle 4">
          <a:extLst>
            <a:ext uri="{FF2B5EF4-FFF2-40B4-BE49-F238E27FC236}">
              <a16:creationId xmlns:a16="http://schemas.microsoft.com/office/drawing/2014/main" id="{00000000-0008-0000-0400-000005000000}"/>
            </a:ext>
          </a:extLst>
        </xdr:cNvPr>
        <xdr:cNvSpPr/>
      </xdr:nvSpPr>
      <xdr:spPr>
        <a:xfrm>
          <a:off x="11236191600" y="1409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6" name="Rectangle 5">
          <a:extLst>
            <a:ext uri="{FF2B5EF4-FFF2-40B4-BE49-F238E27FC236}">
              <a16:creationId xmlns:a16="http://schemas.microsoft.com/office/drawing/2014/main" id="{00000000-0008-0000-0400-000006000000}"/>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7" name="Rectangle 6">
          <a:extLst>
            <a:ext uri="{FF2B5EF4-FFF2-40B4-BE49-F238E27FC236}">
              <a16:creationId xmlns:a16="http://schemas.microsoft.com/office/drawing/2014/main" id="{00000000-0008-0000-0400-000008000000}"/>
            </a:ext>
          </a:extLst>
        </xdr:cNvPr>
        <xdr:cNvSpPr/>
      </xdr:nvSpPr>
      <xdr:spPr>
        <a:xfrm>
          <a:off x="1123619160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397249</xdr:colOff>
      <xdr:row>21</xdr:row>
      <xdr:rowOff>53787</xdr:rowOff>
    </xdr:from>
    <xdr:to>
      <xdr:col>1</xdr:col>
      <xdr:colOff>505249</xdr:colOff>
      <xdr:row>21</xdr:row>
      <xdr:rowOff>161787</xdr:rowOff>
    </xdr:to>
    <xdr:sp macro="" textlink="">
      <xdr:nvSpPr>
        <xdr:cNvPr id="8" name="Rectangle 7">
          <a:extLst>
            <a:ext uri="{FF2B5EF4-FFF2-40B4-BE49-F238E27FC236}">
              <a16:creationId xmlns:a16="http://schemas.microsoft.com/office/drawing/2014/main" id="{00000000-0008-0000-0400-00000B000000}"/>
            </a:ext>
          </a:extLst>
        </xdr:cNvPr>
        <xdr:cNvSpPr/>
      </xdr:nvSpPr>
      <xdr:spPr>
        <a:xfrm>
          <a:off x="11236165826" y="545446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363631</xdr:colOff>
      <xdr:row>12</xdr:row>
      <xdr:rowOff>53788</xdr:rowOff>
    </xdr:from>
    <xdr:to>
      <xdr:col>1</xdr:col>
      <xdr:colOff>471631</xdr:colOff>
      <xdr:row>12</xdr:row>
      <xdr:rowOff>161788</xdr:rowOff>
    </xdr:to>
    <xdr:sp macro="" textlink="">
      <xdr:nvSpPr>
        <xdr:cNvPr id="9" name="Rectangle 8">
          <a:extLst>
            <a:ext uri="{FF2B5EF4-FFF2-40B4-BE49-F238E27FC236}">
              <a16:creationId xmlns:a16="http://schemas.microsoft.com/office/drawing/2014/main" id="{00000000-0008-0000-0400-00000C000000}"/>
            </a:ext>
          </a:extLst>
        </xdr:cNvPr>
        <xdr:cNvSpPr/>
      </xdr:nvSpPr>
      <xdr:spPr>
        <a:xfrm>
          <a:off x="11236199444" y="33113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397249</xdr:colOff>
      <xdr:row>30</xdr:row>
      <xdr:rowOff>53787</xdr:rowOff>
    </xdr:from>
    <xdr:to>
      <xdr:col>1</xdr:col>
      <xdr:colOff>505249</xdr:colOff>
      <xdr:row>30</xdr:row>
      <xdr:rowOff>161787</xdr:rowOff>
    </xdr:to>
    <xdr:sp macro="" textlink="">
      <xdr:nvSpPr>
        <xdr:cNvPr id="10" name="Rectangle 9">
          <a:extLst>
            <a:ext uri="{FF2B5EF4-FFF2-40B4-BE49-F238E27FC236}">
              <a16:creationId xmlns:a16="http://schemas.microsoft.com/office/drawing/2014/main" id="{00000000-0008-0000-0400-00000D000000}"/>
            </a:ext>
          </a:extLst>
        </xdr:cNvPr>
        <xdr:cNvSpPr/>
      </xdr:nvSpPr>
      <xdr:spPr>
        <a:xfrm>
          <a:off x="11236165826" y="759758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361950</xdr:colOff>
      <xdr:row>7</xdr:row>
      <xdr:rowOff>66675</xdr:rowOff>
    </xdr:from>
    <xdr:to>
      <xdr:col>1</xdr:col>
      <xdr:colOff>469950</xdr:colOff>
      <xdr:row>7</xdr:row>
      <xdr:rowOff>174675</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11236020150"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3" name="Rectangle 2">
          <a:extLst>
            <a:ext uri="{FF2B5EF4-FFF2-40B4-BE49-F238E27FC236}">
              <a16:creationId xmlns:a16="http://schemas.microsoft.com/office/drawing/2014/main" id="{00000000-0008-0000-0500-000003000000}"/>
            </a:ext>
          </a:extLst>
        </xdr:cNvPr>
        <xdr:cNvSpPr/>
      </xdr:nvSpPr>
      <xdr:spPr>
        <a:xfrm>
          <a:off x="112360106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500-000004000000}"/>
            </a:ext>
          </a:extLst>
        </xdr:cNvPr>
        <xdr:cNvSpPr/>
      </xdr:nvSpPr>
      <xdr:spPr>
        <a:xfrm>
          <a:off x="11236010625" y="3057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66675</xdr:rowOff>
    </xdr:from>
    <xdr:to>
      <xdr:col>1</xdr:col>
      <xdr:colOff>469950</xdr:colOff>
      <xdr:row>5</xdr:row>
      <xdr:rowOff>174675</xdr:rowOff>
    </xdr:to>
    <xdr:sp macro="" textlink="">
      <xdr:nvSpPr>
        <xdr:cNvPr id="5" name="Rectangle 4">
          <a:extLst>
            <a:ext uri="{FF2B5EF4-FFF2-40B4-BE49-F238E27FC236}">
              <a16:creationId xmlns:a16="http://schemas.microsoft.com/office/drawing/2014/main" id="{00000000-0008-0000-0500-000005000000}"/>
            </a:ext>
          </a:extLst>
        </xdr:cNvPr>
        <xdr:cNvSpPr/>
      </xdr:nvSpPr>
      <xdr:spPr>
        <a:xfrm>
          <a:off x="11236020150"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6" name="Rectangle 5">
          <a:extLst>
            <a:ext uri="{FF2B5EF4-FFF2-40B4-BE49-F238E27FC236}">
              <a16:creationId xmlns:a16="http://schemas.microsoft.com/office/drawing/2014/main" id="{00000000-0008-0000-0500-000007000000}"/>
            </a:ext>
          </a:extLst>
        </xdr:cNvPr>
        <xdr:cNvSpPr/>
      </xdr:nvSpPr>
      <xdr:spPr>
        <a:xfrm>
          <a:off x="112360106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23</xdr:row>
      <xdr:rowOff>57151</xdr:rowOff>
    </xdr:from>
    <xdr:to>
      <xdr:col>1</xdr:col>
      <xdr:colOff>481156</xdr:colOff>
      <xdr:row>23</xdr:row>
      <xdr:rowOff>165151</xdr:rowOff>
    </xdr:to>
    <xdr:sp macro="" textlink="">
      <xdr:nvSpPr>
        <xdr:cNvPr id="7" name="Rectangle 6">
          <a:extLst>
            <a:ext uri="{FF2B5EF4-FFF2-40B4-BE49-F238E27FC236}">
              <a16:creationId xmlns:a16="http://schemas.microsoft.com/office/drawing/2014/main" id="{00000000-0008-0000-0500-00000A000000}"/>
            </a:ext>
          </a:extLst>
        </xdr:cNvPr>
        <xdr:cNvSpPr/>
      </xdr:nvSpPr>
      <xdr:spPr>
        <a:xfrm>
          <a:off x="11236008944" y="593407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57150</xdr:rowOff>
    </xdr:from>
    <xdr:to>
      <xdr:col>1</xdr:col>
      <xdr:colOff>469950</xdr:colOff>
      <xdr:row>14</xdr:row>
      <xdr:rowOff>165150</xdr:rowOff>
    </xdr:to>
    <xdr:sp macro="" textlink="">
      <xdr:nvSpPr>
        <xdr:cNvPr id="8" name="Rectangle 7">
          <a:extLst>
            <a:ext uri="{FF2B5EF4-FFF2-40B4-BE49-F238E27FC236}">
              <a16:creationId xmlns:a16="http://schemas.microsoft.com/office/drawing/2014/main" id="{00000000-0008-0000-0500-00000B000000}"/>
            </a:ext>
          </a:extLst>
        </xdr:cNvPr>
        <xdr:cNvSpPr/>
      </xdr:nvSpPr>
      <xdr:spPr>
        <a:xfrm>
          <a:off x="11236020150"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32</xdr:row>
      <xdr:rowOff>57151</xdr:rowOff>
    </xdr:from>
    <xdr:to>
      <xdr:col>1</xdr:col>
      <xdr:colOff>481156</xdr:colOff>
      <xdr:row>32</xdr:row>
      <xdr:rowOff>165151</xdr:rowOff>
    </xdr:to>
    <xdr:sp macro="" textlink="">
      <xdr:nvSpPr>
        <xdr:cNvPr id="9" name="Rectangle 8">
          <a:extLst>
            <a:ext uri="{FF2B5EF4-FFF2-40B4-BE49-F238E27FC236}">
              <a16:creationId xmlns:a16="http://schemas.microsoft.com/office/drawing/2014/main" id="{00000000-0008-0000-0500-00000C000000}"/>
            </a:ext>
          </a:extLst>
        </xdr:cNvPr>
        <xdr:cNvSpPr/>
      </xdr:nvSpPr>
      <xdr:spPr>
        <a:xfrm>
          <a:off x="11236008944" y="807720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a:extLst>
            <a:ext uri="{FF2B5EF4-FFF2-40B4-BE49-F238E27FC236}">
              <a16:creationId xmlns:a16="http://schemas.microsoft.com/office/drawing/2014/main" id="{00000000-0008-0000-0600-000002000000}"/>
            </a:ext>
          </a:extLst>
        </xdr:cNvPr>
        <xdr:cNvSpPr/>
      </xdr:nvSpPr>
      <xdr:spPr>
        <a:xfrm>
          <a:off x="11236153500"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57150</xdr:rowOff>
    </xdr:from>
    <xdr:to>
      <xdr:col>1</xdr:col>
      <xdr:colOff>479475</xdr:colOff>
      <xdr:row>9</xdr:row>
      <xdr:rowOff>165150</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11236143975" y="2266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600-000004000000}"/>
            </a:ext>
          </a:extLst>
        </xdr:cNvPr>
        <xdr:cNvSpPr/>
      </xdr:nvSpPr>
      <xdr:spPr>
        <a:xfrm>
          <a:off x="11236143975" y="2733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5" name="Rectangle 4">
          <a:extLst>
            <a:ext uri="{FF2B5EF4-FFF2-40B4-BE49-F238E27FC236}">
              <a16:creationId xmlns:a16="http://schemas.microsoft.com/office/drawing/2014/main" id="{00000000-0008-0000-0600-000005000000}"/>
            </a:ext>
          </a:extLst>
        </xdr:cNvPr>
        <xdr:cNvSpPr/>
      </xdr:nvSpPr>
      <xdr:spPr>
        <a:xfrm>
          <a:off x="11236153500"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6" name="Rectangle 5">
          <a:extLst>
            <a:ext uri="{FF2B5EF4-FFF2-40B4-BE49-F238E27FC236}">
              <a16:creationId xmlns:a16="http://schemas.microsoft.com/office/drawing/2014/main" id="{00000000-0008-0000-0600-000007000000}"/>
            </a:ext>
          </a:extLst>
        </xdr:cNvPr>
        <xdr:cNvSpPr/>
      </xdr:nvSpPr>
      <xdr:spPr>
        <a:xfrm>
          <a:off x="11236143975" y="3228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22</xdr:row>
      <xdr:rowOff>56208</xdr:rowOff>
    </xdr:from>
    <xdr:to>
      <xdr:col>1</xdr:col>
      <xdr:colOff>458540</xdr:colOff>
      <xdr:row>22</xdr:row>
      <xdr:rowOff>164208</xdr:rowOff>
    </xdr:to>
    <xdr:sp macro="" textlink="">
      <xdr:nvSpPr>
        <xdr:cNvPr id="7" name="Rectangle 6">
          <a:extLst>
            <a:ext uri="{FF2B5EF4-FFF2-40B4-BE49-F238E27FC236}">
              <a16:creationId xmlns:a16="http://schemas.microsoft.com/office/drawing/2014/main" id="{00000000-0008-0000-0600-00000A000000}"/>
            </a:ext>
          </a:extLst>
        </xdr:cNvPr>
        <xdr:cNvSpPr/>
      </xdr:nvSpPr>
      <xdr:spPr>
        <a:xfrm>
          <a:off x="11236164910" y="53711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66675</xdr:rowOff>
    </xdr:from>
    <xdr:to>
      <xdr:col>1</xdr:col>
      <xdr:colOff>479475</xdr:colOff>
      <xdr:row>13</xdr:row>
      <xdr:rowOff>174675</xdr:rowOff>
    </xdr:to>
    <xdr:sp macro="" textlink="">
      <xdr:nvSpPr>
        <xdr:cNvPr id="8" name="Rectangle 7">
          <a:extLst>
            <a:ext uri="{FF2B5EF4-FFF2-40B4-BE49-F238E27FC236}">
              <a16:creationId xmlns:a16="http://schemas.microsoft.com/office/drawing/2014/main" id="{00000000-0008-0000-0600-00000B000000}"/>
            </a:ext>
          </a:extLst>
        </xdr:cNvPr>
        <xdr:cNvSpPr/>
      </xdr:nvSpPr>
      <xdr:spPr>
        <a:xfrm>
          <a:off x="11236143975" y="3238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31</xdr:row>
      <xdr:rowOff>56208</xdr:rowOff>
    </xdr:from>
    <xdr:to>
      <xdr:col>1</xdr:col>
      <xdr:colOff>458540</xdr:colOff>
      <xdr:row>31</xdr:row>
      <xdr:rowOff>164208</xdr:rowOff>
    </xdr:to>
    <xdr:sp macro="" textlink="">
      <xdr:nvSpPr>
        <xdr:cNvPr id="9" name="Rectangle 8">
          <a:extLst>
            <a:ext uri="{FF2B5EF4-FFF2-40B4-BE49-F238E27FC236}">
              <a16:creationId xmlns:a16="http://schemas.microsoft.com/office/drawing/2014/main" id="{00000000-0008-0000-0600-00000C000000}"/>
            </a:ext>
          </a:extLst>
        </xdr:cNvPr>
        <xdr:cNvSpPr/>
      </xdr:nvSpPr>
      <xdr:spPr>
        <a:xfrm>
          <a:off x="11236164910" y="751428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340783</xdr:colOff>
      <xdr:row>8</xdr:row>
      <xdr:rowOff>45508</xdr:rowOff>
    </xdr:from>
    <xdr:to>
      <xdr:col>1</xdr:col>
      <xdr:colOff>448783</xdr:colOff>
      <xdr:row>8</xdr:row>
      <xdr:rowOff>153508</xdr:rowOff>
    </xdr:to>
    <xdr:sp macro="" textlink="">
      <xdr:nvSpPr>
        <xdr:cNvPr id="2" name="Rectangle 1">
          <a:extLst>
            <a:ext uri="{FF2B5EF4-FFF2-40B4-BE49-F238E27FC236}">
              <a16:creationId xmlns:a16="http://schemas.microsoft.com/office/drawing/2014/main" id="{00000000-0008-0000-0700-000002000000}"/>
            </a:ext>
          </a:extLst>
        </xdr:cNvPr>
        <xdr:cNvSpPr/>
      </xdr:nvSpPr>
      <xdr:spPr>
        <a:xfrm>
          <a:off x="11234631617" y="20362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10</xdr:row>
      <xdr:rowOff>66675</xdr:rowOff>
    </xdr:from>
    <xdr:to>
      <xdr:col>1</xdr:col>
      <xdr:colOff>447725</xdr:colOff>
      <xdr:row>10</xdr:row>
      <xdr:rowOff>174675</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11234632675" y="2533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12</xdr:row>
      <xdr:rowOff>58208</xdr:rowOff>
    </xdr:from>
    <xdr:to>
      <xdr:col>1</xdr:col>
      <xdr:colOff>468892</xdr:colOff>
      <xdr:row>12</xdr:row>
      <xdr:rowOff>166208</xdr:rowOff>
    </xdr:to>
    <xdr:sp macro="" textlink="">
      <xdr:nvSpPr>
        <xdr:cNvPr id="4" name="Rectangle 3">
          <a:extLst>
            <a:ext uri="{FF2B5EF4-FFF2-40B4-BE49-F238E27FC236}">
              <a16:creationId xmlns:a16="http://schemas.microsoft.com/office/drawing/2014/main" id="{00000000-0008-0000-0700-000004000000}"/>
            </a:ext>
          </a:extLst>
        </xdr:cNvPr>
        <xdr:cNvSpPr/>
      </xdr:nvSpPr>
      <xdr:spPr>
        <a:xfrm>
          <a:off x="11234611508" y="30014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66675</xdr:rowOff>
    </xdr:from>
    <xdr:to>
      <xdr:col>1</xdr:col>
      <xdr:colOff>469950</xdr:colOff>
      <xdr:row>6</xdr:row>
      <xdr:rowOff>174675</xdr:rowOff>
    </xdr:to>
    <xdr:sp macro="" textlink="">
      <xdr:nvSpPr>
        <xdr:cNvPr id="5" name="Rectangle 4">
          <a:extLst>
            <a:ext uri="{FF2B5EF4-FFF2-40B4-BE49-F238E27FC236}">
              <a16:creationId xmlns:a16="http://schemas.microsoft.com/office/drawing/2014/main" id="{00000000-0008-0000-0700-000005000000}"/>
            </a:ext>
          </a:extLst>
        </xdr:cNvPr>
        <xdr:cNvSpPr/>
      </xdr:nvSpPr>
      <xdr:spPr>
        <a:xfrm>
          <a:off x="11234610450" y="158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6" name="Rectangle 5">
          <a:extLst>
            <a:ext uri="{FF2B5EF4-FFF2-40B4-BE49-F238E27FC236}">
              <a16:creationId xmlns:a16="http://schemas.microsoft.com/office/drawing/2014/main" id="{00000000-0008-0000-0700-000007000000}"/>
            </a:ext>
          </a:extLst>
        </xdr:cNvPr>
        <xdr:cNvSpPr/>
      </xdr:nvSpPr>
      <xdr:spPr>
        <a:xfrm>
          <a:off x="11234611508" y="37348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24</xdr:row>
      <xdr:rowOff>56809</xdr:rowOff>
    </xdr:from>
    <xdr:to>
      <xdr:col>1</xdr:col>
      <xdr:colOff>480875</xdr:colOff>
      <xdr:row>24</xdr:row>
      <xdr:rowOff>164809</xdr:rowOff>
    </xdr:to>
    <xdr:sp macro="" textlink="">
      <xdr:nvSpPr>
        <xdr:cNvPr id="7" name="Rectangle 6">
          <a:extLst>
            <a:ext uri="{FF2B5EF4-FFF2-40B4-BE49-F238E27FC236}">
              <a16:creationId xmlns:a16="http://schemas.microsoft.com/office/drawing/2014/main" id="{00000000-0008-0000-0700-00000A000000}"/>
            </a:ext>
          </a:extLst>
        </xdr:cNvPr>
        <xdr:cNvSpPr/>
      </xdr:nvSpPr>
      <xdr:spPr>
        <a:xfrm>
          <a:off x="11234599525" y="586705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33</xdr:row>
      <xdr:rowOff>56809</xdr:rowOff>
    </xdr:from>
    <xdr:to>
      <xdr:col>1</xdr:col>
      <xdr:colOff>480875</xdr:colOff>
      <xdr:row>33</xdr:row>
      <xdr:rowOff>164809</xdr:rowOff>
    </xdr:to>
    <xdr:sp macro="" textlink="">
      <xdr:nvSpPr>
        <xdr:cNvPr id="8" name="Rectangle 7">
          <a:extLst>
            <a:ext uri="{FF2B5EF4-FFF2-40B4-BE49-F238E27FC236}">
              <a16:creationId xmlns:a16="http://schemas.microsoft.com/office/drawing/2014/main" id="{00000000-0008-0000-0700-00000C000000}"/>
            </a:ext>
          </a:extLst>
        </xdr:cNvPr>
        <xdr:cNvSpPr/>
      </xdr:nvSpPr>
      <xdr:spPr>
        <a:xfrm>
          <a:off x="11234599525" y="801018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7</xdr:row>
      <xdr:rowOff>57150</xdr:rowOff>
    </xdr:from>
    <xdr:to>
      <xdr:col>1</xdr:col>
      <xdr:colOff>498525</xdr:colOff>
      <xdr:row>7</xdr:row>
      <xdr:rowOff>165150</xdr:rowOff>
    </xdr:to>
    <xdr:sp macro="" textlink="">
      <xdr:nvSpPr>
        <xdr:cNvPr id="2" name="Rectangle 1">
          <a:extLst>
            <a:ext uri="{FF2B5EF4-FFF2-40B4-BE49-F238E27FC236}">
              <a16:creationId xmlns:a16="http://schemas.microsoft.com/office/drawing/2014/main" id="{00000000-0008-0000-0800-000002000000}"/>
            </a:ext>
          </a:extLst>
        </xdr:cNvPr>
        <xdr:cNvSpPr/>
      </xdr:nvSpPr>
      <xdr:spPr>
        <a:xfrm>
          <a:off x="11235467700" y="2019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9</xdr:row>
      <xdr:rowOff>66675</xdr:rowOff>
    </xdr:from>
    <xdr:to>
      <xdr:col>1</xdr:col>
      <xdr:colOff>498525</xdr:colOff>
      <xdr:row>9</xdr:row>
      <xdr:rowOff>174675</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11235467700" y="2505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57150</xdr:rowOff>
    </xdr:from>
    <xdr:to>
      <xdr:col>1</xdr:col>
      <xdr:colOff>479475</xdr:colOff>
      <xdr:row>11</xdr:row>
      <xdr:rowOff>165150</xdr:rowOff>
    </xdr:to>
    <xdr:sp macro="" textlink="">
      <xdr:nvSpPr>
        <xdr:cNvPr id="4" name="Rectangle 3">
          <a:extLst>
            <a:ext uri="{FF2B5EF4-FFF2-40B4-BE49-F238E27FC236}">
              <a16:creationId xmlns:a16="http://schemas.microsoft.com/office/drawing/2014/main" id="{00000000-0008-0000-0800-000004000000}"/>
            </a:ext>
          </a:extLst>
        </xdr:cNvPr>
        <xdr:cNvSpPr/>
      </xdr:nvSpPr>
      <xdr:spPr>
        <a:xfrm>
          <a:off x="1123548675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400050</xdr:colOff>
      <xdr:row>16</xdr:row>
      <xdr:rowOff>38100</xdr:rowOff>
    </xdr:from>
    <xdr:to>
      <xdr:col>1</xdr:col>
      <xdr:colOff>508050</xdr:colOff>
      <xdr:row>16</xdr:row>
      <xdr:rowOff>146100</xdr:rowOff>
    </xdr:to>
    <xdr:sp macro="" textlink="">
      <xdr:nvSpPr>
        <xdr:cNvPr id="5" name="Rectangle 4">
          <a:extLst>
            <a:ext uri="{FF2B5EF4-FFF2-40B4-BE49-F238E27FC236}">
              <a16:creationId xmlns:a16="http://schemas.microsoft.com/office/drawing/2014/main" id="{00000000-0008-0000-0800-000005000000}"/>
            </a:ext>
          </a:extLst>
        </xdr:cNvPr>
        <xdr:cNvSpPr/>
      </xdr:nvSpPr>
      <xdr:spPr>
        <a:xfrm>
          <a:off x="11235458175" y="4152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6" name="Rectangle 5">
          <a:extLst>
            <a:ext uri="{FF2B5EF4-FFF2-40B4-BE49-F238E27FC236}">
              <a16:creationId xmlns:a16="http://schemas.microsoft.com/office/drawing/2014/main" id="{00000000-0008-0000-0800-000006000000}"/>
            </a:ext>
          </a:extLst>
        </xdr:cNvPr>
        <xdr:cNvSpPr/>
      </xdr:nvSpPr>
      <xdr:spPr>
        <a:xfrm>
          <a:off x="1123548675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57150</xdr:rowOff>
    </xdr:from>
    <xdr:to>
      <xdr:col>1</xdr:col>
      <xdr:colOff>479475</xdr:colOff>
      <xdr:row>20</xdr:row>
      <xdr:rowOff>165150</xdr:rowOff>
    </xdr:to>
    <xdr:sp macro="" textlink="">
      <xdr:nvSpPr>
        <xdr:cNvPr id="7" name="Rectangle 6">
          <a:extLst>
            <a:ext uri="{FF2B5EF4-FFF2-40B4-BE49-F238E27FC236}">
              <a16:creationId xmlns:a16="http://schemas.microsoft.com/office/drawing/2014/main" id="{00000000-0008-0000-0800-000007000000}"/>
            </a:ext>
          </a:extLst>
        </xdr:cNvPr>
        <xdr:cNvSpPr/>
      </xdr:nvSpPr>
      <xdr:spPr>
        <a:xfrm>
          <a:off x="11235486750" y="512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8" name="Rectangle 7">
          <a:extLst>
            <a:ext uri="{FF2B5EF4-FFF2-40B4-BE49-F238E27FC236}">
              <a16:creationId xmlns:a16="http://schemas.microsoft.com/office/drawing/2014/main" id="{00000000-0008-0000-0800-000008000000}"/>
            </a:ext>
          </a:extLst>
        </xdr:cNvPr>
        <xdr:cNvSpPr/>
      </xdr:nvSpPr>
      <xdr:spPr>
        <a:xfrm>
          <a:off x="11235496275" y="1543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66675</xdr:rowOff>
    </xdr:from>
    <xdr:to>
      <xdr:col>1</xdr:col>
      <xdr:colOff>469950</xdr:colOff>
      <xdr:row>14</xdr:row>
      <xdr:rowOff>174675</xdr:rowOff>
    </xdr:to>
    <xdr:sp macro="" textlink="">
      <xdr:nvSpPr>
        <xdr:cNvPr id="9" name="Rectangle 8">
          <a:extLst>
            <a:ext uri="{FF2B5EF4-FFF2-40B4-BE49-F238E27FC236}">
              <a16:creationId xmlns:a16="http://schemas.microsoft.com/office/drawing/2014/main" id="{00000000-0008-0000-0800-000009000000}"/>
            </a:ext>
          </a:extLst>
        </xdr:cNvPr>
        <xdr:cNvSpPr/>
      </xdr:nvSpPr>
      <xdr:spPr>
        <a:xfrm>
          <a:off x="11235496275" y="3705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a:extLst>
            <a:ext uri="{FF2B5EF4-FFF2-40B4-BE49-F238E27FC236}">
              <a16:creationId xmlns:a16="http://schemas.microsoft.com/office/drawing/2014/main" id="{00000000-0008-0000-0A00-000002000000}"/>
            </a:ext>
          </a:extLst>
        </xdr:cNvPr>
        <xdr:cNvSpPr/>
      </xdr:nvSpPr>
      <xdr:spPr>
        <a:xfrm>
          <a:off x="11237887050"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323850</xdr:colOff>
      <xdr:row>12</xdr:row>
      <xdr:rowOff>66675</xdr:rowOff>
    </xdr:from>
    <xdr:to>
      <xdr:col>1</xdr:col>
      <xdr:colOff>431850</xdr:colOff>
      <xdr:row>12</xdr:row>
      <xdr:rowOff>174675</xdr:rowOff>
    </xdr:to>
    <xdr:sp macro="" textlink="">
      <xdr:nvSpPr>
        <xdr:cNvPr id="3" name="Rectangle 2">
          <a:extLst>
            <a:ext uri="{FF2B5EF4-FFF2-40B4-BE49-F238E27FC236}">
              <a16:creationId xmlns:a16="http://schemas.microsoft.com/office/drawing/2014/main" id="{00000000-0008-0000-0A00-000005000000}"/>
            </a:ext>
          </a:extLst>
        </xdr:cNvPr>
        <xdr:cNvSpPr/>
      </xdr:nvSpPr>
      <xdr:spPr>
        <a:xfrm>
          <a:off x="11237925150" y="3333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21</xdr:row>
      <xdr:rowOff>57150</xdr:rowOff>
    </xdr:from>
    <xdr:to>
      <xdr:col>1</xdr:col>
      <xdr:colOff>469950</xdr:colOff>
      <xdr:row>21</xdr:row>
      <xdr:rowOff>165150</xdr:rowOff>
    </xdr:to>
    <xdr:sp macro="" textlink="">
      <xdr:nvSpPr>
        <xdr:cNvPr id="4" name="Rectangle 3">
          <a:extLst>
            <a:ext uri="{FF2B5EF4-FFF2-40B4-BE49-F238E27FC236}">
              <a16:creationId xmlns:a16="http://schemas.microsoft.com/office/drawing/2014/main" id="{00000000-0008-0000-0A00-000006000000}"/>
            </a:ext>
          </a:extLst>
        </xdr:cNvPr>
        <xdr:cNvSpPr/>
      </xdr:nvSpPr>
      <xdr:spPr>
        <a:xfrm>
          <a:off x="11237887050" y="54673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514568</xdr:colOff>
      <xdr:row>10</xdr:row>
      <xdr:rowOff>56319</xdr:rowOff>
    </xdr:from>
    <xdr:to>
      <xdr:col>1</xdr:col>
      <xdr:colOff>622568</xdr:colOff>
      <xdr:row>10</xdr:row>
      <xdr:rowOff>164319</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11314541651" y="35448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359862</xdr:colOff>
      <xdr:row>21</xdr:row>
      <xdr:rowOff>54073</xdr:rowOff>
    </xdr:from>
    <xdr:to>
      <xdr:col>1</xdr:col>
      <xdr:colOff>467862</xdr:colOff>
      <xdr:row>21</xdr:row>
      <xdr:rowOff>162073</xdr:rowOff>
    </xdr:to>
    <xdr:sp macro="" textlink="">
      <xdr:nvSpPr>
        <xdr:cNvPr id="3" name="Rectangle 2">
          <a:extLst>
            <a:ext uri="{FF2B5EF4-FFF2-40B4-BE49-F238E27FC236}">
              <a16:creationId xmlns:a16="http://schemas.microsoft.com/office/drawing/2014/main" id="{00000000-0008-0000-0B00-00000C000000}"/>
            </a:ext>
          </a:extLst>
        </xdr:cNvPr>
        <xdr:cNvSpPr/>
      </xdr:nvSpPr>
      <xdr:spPr>
        <a:xfrm>
          <a:off x="11236746138" y="617864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790571</xdr:colOff>
      <xdr:row>17</xdr:row>
      <xdr:rowOff>88107</xdr:rowOff>
    </xdr:from>
    <xdr:to>
      <xdr:col>1</xdr:col>
      <xdr:colOff>898571</xdr:colOff>
      <xdr:row>17</xdr:row>
      <xdr:rowOff>196107</xdr:rowOff>
    </xdr:to>
    <xdr:sp macro="" textlink="">
      <xdr:nvSpPr>
        <xdr:cNvPr id="4" name="Rectangle 3">
          <a:extLst>
            <a:ext uri="{FF2B5EF4-FFF2-40B4-BE49-F238E27FC236}">
              <a16:creationId xmlns:a16="http://schemas.microsoft.com/office/drawing/2014/main" id="{00000000-0008-0000-0B00-00000E000000}"/>
            </a:ext>
          </a:extLst>
        </xdr:cNvPr>
        <xdr:cNvSpPr/>
      </xdr:nvSpPr>
      <xdr:spPr>
        <a:xfrm>
          <a:off x="11314265648" y="525542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847723</xdr:colOff>
      <xdr:row>19</xdr:row>
      <xdr:rowOff>73819</xdr:rowOff>
    </xdr:from>
    <xdr:to>
      <xdr:col>1</xdr:col>
      <xdr:colOff>955723</xdr:colOff>
      <xdr:row>19</xdr:row>
      <xdr:rowOff>181819</xdr:rowOff>
    </xdr:to>
    <xdr:sp macro="" textlink="">
      <xdr:nvSpPr>
        <xdr:cNvPr id="5" name="Rectangle 4">
          <a:extLst>
            <a:ext uri="{FF2B5EF4-FFF2-40B4-BE49-F238E27FC236}">
              <a16:creationId xmlns:a16="http://schemas.microsoft.com/office/drawing/2014/main" id="{00000000-0008-0000-0B00-00000F000000}"/>
            </a:ext>
          </a:extLst>
        </xdr:cNvPr>
        <xdr:cNvSpPr/>
      </xdr:nvSpPr>
      <xdr:spPr>
        <a:xfrm>
          <a:off x="11314208496" y="571738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361950</xdr:colOff>
      <xdr:row>22</xdr:row>
      <xdr:rowOff>57150</xdr:rowOff>
    </xdr:from>
    <xdr:to>
      <xdr:col>1</xdr:col>
      <xdr:colOff>469950</xdr:colOff>
      <xdr:row>22</xdr:row>
      <xdr:rowOff>165150</xdr:rowOff>
    </xdr:to>
    <xdr:sp macro="" textlink="">
      <xdr:nvSpPr>
        <xdr:cNvPr id="2" name="Rectangle 1">
          <a:extLst>
            <a:ext uri="{FF2B5EF4-FFF2-40B4-BE49-F238E27FC236}">
              <a16:creationId xmlns:a16="http://schemas.microsoft.com/office/drawing/2014/main" id="{00000000-0008-0000-0C00-000008000000}"/>
            </a:ext>
          </a:extLst>
        </xdr:cNvPr>
        <xdr:cNvSpPr/>
      </xdr:nvSpPr>
      <xdr:spPr>
        <a:xfrm>
          <a:off x="11236524975" y="5695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523875</xdr:colOff>
      <xdr:row>10</xdr:row>
      <xdr:rowOff>38100</xdr:rowOff>
    </xdr:from>
    <xdr:to>
      <xdr:col>1</xdr:col>
      <xdr:colOff>631875</xdr:colOff>
      <xdr:row>10</xdr:row>
      <xdr:rowOff>146100</xdr:rowOff>
    </xdr:to>
    <xdr:sp macro="" textlink="">
      <xdr:nvSpPr>
        <xdr:cNvPr id="2" name="Rectangle 1"/>
        <xdr:cNvSpPr/>
      </xdr:nvSpPr>
      <xdr:spPr>
        <a:xfrm>
          <a:off x="11236925025" y="2743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21</xdr:row>
      <xdr:rowOff>57150</xdr:rowOff>
    </xdr:from>
    <xdr:to>
      <xdr:col>1</xdr:col>
      <xdr:colOff>479475</xdr:colOff>
      <xdr:row>21</xdr:row>
      <xdr:rowOff>165150</xdr:rowOff>
    </xdr:to>
    <xdr:sp macro="" textlink="">
      <xdr:nvSpPr>
        <xdr:cNvPr id="3" name="Rectangle 2"/>
        <xdr:cNvSpPr/>
      </xdr:nvSpPr>
      <xdr:spPr>
        <a:xfrm>
          <a:off x="11237077425" y="539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790575</xdr:colOff>
      <xdr:row>17</xdr:row>
      <xdr:rowOff>76200</xdr:rowOff>
    </xdr:from>
    <xdr:to>
      <xdr:col>1</xdr:col>
      <xdr:colOff>898575</xdr:colOff>
      <xdr:row>17</xdr:row>
      <xdr:rowOff>184200</xdr:rowOff>
    </xdr:to>
    <xdr:sp macro="" textlink="">
      <xdr:nvSpPr>
        <xdr:cNvPr id="4" name="Rectangle 3"/>
        <xdr:cNvSpPr/>
      </xdr:nvSpPr>
      <xdr:spPr>
        <a:xfrm>
          <a:off x="11236658325" y="4457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847725</xdr:colOff>
      <xdr:row>19</xdr:row>
      <xdr:rowOff>85725</xdr:rowOff>
    </xdr:from>
    <xdr:to>
      <xdr:col>1</xdr:col>
      <xdr:colOff>955725</xdr:colOff>
      <xdr:row>19</xdr:row>
      <xdr:rowOff>193725</xdr:rowOff>
    </xdr:to>
    <xdr:sp macro="" textlink="">
      <xdr:nvSpPr>
        <xdr:cNvPr id="5" name="Rectangle 4"/>
        <xdr:cNvSpPr/>
      </xdr:nvSpPr>
      <xdr:spPr>
        <a:xfrm>
          <a:off x="11236601175" y="49434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xdr:cNvSpPr/>
      </xdr:nvSpPr>
      <xdr:spPr>
        <a:xfrm>
          <a:off x="1123155292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391919</xdr:colOff>
      <xdr:row>9</xdr:row>
      <xdr:rowOff>74386</xdr:rowOff>
    </xdr:from>
    <xdr:to>
      <xdr:col>6</xdr:col>
      <xdr:colOff>437638</xdr:colOff>
      <xdr:row>9</xdr:row>
      <xdr:rowOff>120105</xdr:rowOff>
    </xdr:to>
    <xdr:sp macro="" textlink="">
      <xdr:nvSpPr>
        <xdr:cNvPr id="3" name="5-Point Star 2"/>
        <xdr:cNvSpPr/>
      </xdr:nvSpPr>
      <xdr:spPr>
        <a:xfrm>
          <a:off x="11228889662" y="2617561"/>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393796</xdr:colOff>
      <xdr:row>6</xdr:row>
      <xdr:rowOff>99217</xdr:rowOff>
    </xdr:from>
    <xdr:to>
      <xdr:col>6</xdr:col>
      <xdr:colOff>439515</xdr:colOff>
      <xdr:row>6</xdr:row>
      <xdr:rowOff>144936</xdr:rowOff>
    </xdr:to>
    <xdr:sp macro="" textlink="">
      <xdr:nvSpPr>
        <xdr:cNvPr id="4" name="5-Point Star 3"/>
        <xdr:cNvSpPr/>
      </xdr:nvSpPr>
      <xdr:spPr>
        <a:xfrm>
          <a:off x="11228887785" y="1918492"/>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5" name="Rectangle 4"/>
        <xdr:cNvSpPr/>
      </xdr:nvSpPr>
      <xdr:spPr>
        <a:xfrm>
          <a:off x="11231543400" y="2362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341463</xdr:colOff>
      <xdr:row>7</xdr:row>
      <xdr:rowOff>62901</xdr:rowOff>
    </xdr:from>
    <xdr:to>
      <xdr:col>1</xdr:col>
      <xdr:colOff>449463</xdr:colOff>
      <xdr:row>7</xdr:row>
      <xdr:rowOff>170901</xdr:rowOff>
    </xdr:to>
    <xdr:sp macro="" textlink="">
      <xdr:nvSpPr>
        <xdr:cNvPr id="6" name="Rectangle 5"/>
        <xdr:cNvSpPr/>
      </xdr:nvSpPr>
      <xdr:spPr>
        <a:xfrm>
          <a:off x="11231563887" y="212030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13</xdr:row>
      <xdr:rowOff>68099</xdr:rowOff>
    </xdr:from>
    <xdr:to>
      <xdr:col>1</xdr:col>
      <xdr:colOff>459002</xdr:colOff>
      <xdr:row>13</xdr:row>
      <xdr:rowOff>176099</xdr:rowOff>
    </xdr:to>
    <xdr:sp macro="" textlink="">
      <xdr:nvSpPr>
        <xdr:cNvPr id="7" name="Rectangle 6"/>
        <xdr:cNvSpPr/>
      </xdr:nvSpPr>
      <xdr:spPr>
        <a:xfrm>
          <a:off x="11231554348" y="35637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391919</xdr:colOff>
      <xdr:row>10</xdr:row>
      <xdr:rowOff>74386</xdr:rowOff>
    </xdr:from>
    <xdr:to>
      <xdr:col>6</xdr:col>
      <xdr:colOff>437638</xdr:colOff>
      <xdr:row>10</xdr:row>
      <xdr:rowOff>120105</xdr:rowOff>
    </xdr:to>
    <xdr:sp macro="" textlink="">
      <xdr:nvSpPr>
        <xdr:cNvPr id="8" name="5-Point Star 7"/>
        <xdr:cNvSpPr/>
      </xdr:nvSpPr>
      <xdr:spPr>
        <a:xfrm>
          <a:off x="11228889662" y="2855686"/>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378343</xdr:colOff>
      <xdr:row>6</xdr:row>
      <xdr:rowOff>50863</xdr:rowOff>
    </xdr:from>
    <xdr:to>
      <xdr:col>1</xdr:col>
      <xdr:colOff>486343</xdr:colOff>
      <xdr:row>6</xdr:row>
      <xdr:rowOff>158863</xdr:rowOff>
    </xdr:to>
    <xdr:sp macro="" textlink="">
      <xdr:nvSpPr>
        <xdr:cNvPr id="2" name="Rectangle 1"/>
        <xdr:cNvSpPr/>
      </xdr:nvSpPr>
      <xdr:spPr>
        <a:xfrm>
          <a:off x="11235994232"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363378</xdr:colOff>
      <xdr:row>8</xdr:row>
      <xdr:rowOff>66869</xdr:rowOff>
    </xdr:from>
    <xdr:to>
      <xdr:col>1</xdr:col>
      <xdr:colOff>471378</xdr:colOff>
      <xdr:row>8</xdr:row>
      <xdr:rowOff>174869</xdr:rowOff>
    </xdr:to>
    <xdr:sp macro="" textlink="">
      <xdr:nvSpPr>
        <xdr:cNvPr id="3" name="Rectangle 2"/>
        <xdr:cNvSpPr/>
      </xdr:nvSpPr>
      <xdr:spPr>
        <a:xfrm>
          <a:off x="11236009197" y="207664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7</xdr:row>
      <xdr:rowOff>50863</xdr:rowOff>
    </xdr:from>
    <xdr:to>
      <xdr:col>1</xdr:col>
      <xdr:colOff>486343</xdr:colOff>
      <xdr:row>7</xdr:row>
      <xdr:rowOff>158863</xdr:rowOff>
    </xdr:to>
    <xdr:sp macro="" textlink="">
      <xdr:nvSpPr>
        <xdr:cNvPr id="4" name="Rectangle 3"/>
        <xdr:cNvSpPr/>
      </xdr:nvSpPr>
      <xdr:spPr>
        <a:xfrm>
          <a:off x="11235994232" y="181298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382817</xdr:colOff>
      <xdr:row>13</xdr:row>
      <xdr:rowOff>76589</xdr:rowOff>
    </xdr:from>
    <xdr:to>
      <xdr:col>1</xdr:col>
      <xdr:colOff>490817</xdr:colOff>
      <xdr:row>13</xdr:row>
      <xdr:rowOff>184589</xdr:rowOff>
    </xdr:to>
    <xdr:sp macro="" textlink="">
      <xdr:nvSpPr>
        <xdr:cNvPr id="5" name="Rectangle 4"/>
        <xdr:cNvSpPr/>
      </xdr:nvSpPr>
      <xdr:spPr>
        <a:xfrm>
          <a:off x="11235989758" y="327698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342472</xdr:colOff>
      <xdr:row>27</xdr:row>
      <xdr:rowOff>72562</xdr:rowOff>
    </xdr:from>
    <xdr:to>
      <xdr:col>1</xdr:col>
      <xdr:colOff>450472</xdr:colOff>
      <xdr:row>27</xdr:row>
      <xdr:rowOff>180562</xdr:rowOff>
    </xdr:to>
    <xdr:sp macro="" textlink="">
      <xdr:nvSpPr>
        <xdr:cNvPr id="2" name="Rectangle 1"/>
        <xdr:cNvSpPr/>
      </xdr:nvSpPr>
      <xdr:spPr>
        <a:xfrm>
          <a:off x="11238039878" y="71496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342472</xdr:colOff>
      <xdr:row>22</xdr:row>
      <xdr:rowOff>53512</xdr:rowOff>
    </xdr:from>
    <xdr:to>
      <xdr:col>1</xdr:col>
      <xdr:colOff>450472</xdr:colOff>
      <xdr:row>22</xdr:row>
      <xdr:rowOff>161512</xdr:rowOff>
    </xdr:to>
    <xdr:sp macro="" textlink="">
      <xdr:nvSpPr>
        <xdr:cNvPr id="3" name="Rectangle 2"/>
        <xdr:cNvSpPr/>
      </xdr:nvSpPr>
      <xdr:spPr>
        <a:xfrm>
          <a:off x="11238039878" y="59304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E33"/>
  <sheetViews>
    <sheetView rightToLeft="1" view="pageBreakPreview" topLeftCell="A16" zoomScale="112" zoomScaleNormal="100" zoomScaleSheetLayoutView="112" workbookViewId="0">
      <selection activeCell="C5" sqref="C5"/>
    </sheetView>
  </sheetViews>
  <sheetFormatPr defaultRowHeight="15" x14ac:dyDescent="0.25"/>
  <cols>
    <col min="3" max="3" width="28" customWidth="1"/>
  </cols>
  <sheetData>
    <row r="4" spans="3:5" ht="30" x14ac:dyDescent="0.75">
      <c r="C4" s="53" t="s">
        <v>431</v>
      </c>
      <c r="D4" s="54"/>
    </row>
    <row r="5" spans="3:5" ht="30" x14ac:dyDescent="0.75">
      <c r="C5" s="53" t="s">
        <v>432</v>
      </c>
      <c r="D5" s="54"/>
    </row>
    <row r="6" spans="3:5" x14ac:dyDescent="0.25">
      <c r="C6" s="54"/>
      <c r="D6" s="54"/>
    </row>
    <row r="7" spans="3:5" ht="21" x14ac:dyDescent="0.55000000000000004">
      <c r="C7" s="55"/>
      <c r="D7" s="54"/>
    </row>
    <row r="12" spans="3:5" ht="21.75" x14ac:dyDescent="0.55000000000000004">
      <c r="C12" s="56" t="s">
        <v>336</v>
      </c>
      <c r="D12" s="13"/>
      <c r="E12" s="13"/>
    </row>
    <row r="13" spans="3:5" ht="24" customHeight="1" x14ac:dyDescent="0.55000000000000004">
      <c r="C13" s="56" t="s">
        <v>232</v>
      </c>
      <c r="D13" s="13"/>
      <c r="E13" s="13"/>
    </row>
    <row r="14" spans="3:5" ht="18.75" x14ac:dyDescent="0.45">
      <c r="C14" s="58" t="s">
        <v>338</v>
      </c>
      <c r="D14" s="13"/>
      <c r="E14" s="13"/>
    </row>
    <row r="15" spans="3:5" ht="18.75" x14ac:dyDescent="0.45">
      <c r="C15" s="57" t="s">
        <v>339</v>
      </c>
      <c r="D15" s="13"/>
      <c r="E15" s="13"/>
    </row>
    <row r="16" spans="3:5" ht="18.75" x14ac:dyDescent="0.45">
      <c r="C16" s="57" t="s">
        <v>340</v>
      </c>
      <c r="D16" s="13"/>
      <c r="E16" s="13"/>
    </row>
    <row r="17" spans="3:5" ht="18.75" x14ac:dyDescent="0.45">
      <c r="C17" s="57" t="s">
        <v>341</v>
      </c>
      <c r="D17" s="13"/>
      <c r="E17" s="13"/>
    </row>
    <row r="18" spans="3:5" ht="18.75" x14ac:dyDescent="0.45">
      <c r="C18" s="57" t="s">
        <v>352</v>
      </c>
      <c r="D18" s="13"/>
      <c r="E18" s="13"/>
    </row>
    <row r="19" spans="3:5" ht="18.75" x14ac:dyDescent="0.45">
      <c r="C19" s="57" t="s">
        <v>342</v>
      </c>
      <c r="D19" s="13"/>
      <c r="E19" s="13"/>
    </row>
    <row r="20" spans="3:5" ht="24" customHeight="1" x14ac:dyDescent="0.55000000000000004">
      <c r="C20" s="56" t="s">
        <v>237</v>
      </c>
      <c r="D20" s="13"/>
      <c r="E20" s="13"/>
    </row>
    <row r="21" spans="3:5" ht="18.75" x14ac:dyDescent="0.45">
      <c r="C21" s="57" t="s">
        <v>351</v>
      </c>
      <c r="D21" s="13"/>
      <c r="E21" s="13"/>
    </row>
    <row r="22" spans="3:5" ht="18.75" x14ac:dyDescent="0.45">
      <c r="C22" s="57" t="s">
        <v>343</v>
      </c>
      <c r="D22" s="13"/>
      <c r="E22" s="13"/>
    </row>
    <row r="23" spans="3:5" ht="18.75" x14ac:dyDescent="0.45">
      <c r="C23" s="57" t="s">
        <v>344</v>
      </c>
      <c r="D23" s="13"/>
      <c r="E23" s="13"/>
    </row>
    <row r="24" spans="3:5" ht="18.75" x14ac:dyDescent="0.45">
      <c r="C24" s="57" t="s">
        <v>345</v>
      </c>
      <c r="D24" s="13"/>
      <c r="E24" s="13"/>
    </row>
    <row r="25" spans="3:5" ht="18.75" x14ac:dyDescent="0.45">
      <c r="C25" s="57" t="s">
        <v>346</v>
      </c>
      <c r="D25" s="13"/>
      <c r="E25" s="13"/>
    </row>
    <row r="26" spans="3:5" ht="24" customHeight="1" x14ac:dyDescent="0.55000000000000004">
      <c r="C26" s="56" t="s">
        <v>337</v>
      </c>
      <c r="D26" s="13"/>
      <c r="E26" s="13"/>
    </row>
    <row r="27" spans="3:5" ht="18.75" x14ac:dyDescent="0.45">
      <c r="C27" s="57" t="s">
        <v>347</v>
      </c>
      <c r="D27" s="13"/>
      <c r="E27" s="13"/>
    </row>
    <row r="28" spans="3:5" ht="18.75" x14ac:dyDescent="0.45">
      <c r="C28" s="57" t="s">
        <v>348</v>
      </c>
      <c r="D28" s="13"/>
      <c r="E28" s="13"/>
    </row>
    <row r="29" spans="3:5" ht="18.75" x14ac:dyDescent="0.45">
      <c r="C29" s="57" t="s">
        <v>349</v>
      </c>
      <c r="D29" s="13"/>
      <c r="E29" s="13"/>
    </row>
    <row r="30" spans="3:5" ht="18.75" x14ac:dyDescent="0.45">
      <c r="C30" s="57" t="s">
        <v>350</v>
      </c>
      <c r="D30" s="13"/>
      <c r="E30" s="13"/>
    </row>
    <row r="31" spans="3:5" ht="18" x14ac:dyDescent="0.45">
      <c r="C31" s="13"/>
      <c r="D31" s="13"/>
      <c r="E31" s="13"/>
    </row>
    <row r="32" spans="3:5" ht="18" x14ac:dyDescent="0.45">
      <c r="C32" s="13"/>
      <c r="D32" s="13"/>
      <c r="E32" s="13"/>
    </row>
    <row r="33" spans="3:5" ht="18" x14ac:dyDescent="0.45">
      <c r="C33" s="13"/>
      <c r="D33" s="13"/>
      <c r="E33" s="1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I55"/>
  <sheetViews>
    <sheetView rightToLeft="1" view="pageBreakPreview" topLeftCell="A25" zoomScaleNormal="100" zoomScaleSheetLayoutView="100" workbookViewId="0">
      <selection activeCell="C34" sqref="C34:E34"/>
    </sheetView>
  </sheetViews>
  <sheetFormatPr defaultRowHeight="15" x14ac:dyDescent="0.25"/>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18"/>
      <c r="C10" s="18"/>
      <c r="D10" s="18"/>
      <c r="E10" s="18"/>
      <c r="F10" s="18"/>
      <c r="G10" s="18"/>
      <c r="H10" s="18"/>
    </row>
    <row r="11" spans="2:8" ht="24" x14ac:dyDescent="0.45">
      <c r="C11" s="60" t="s">
        <v>353</v>
      </c>
      <c r="D11" s="59"/>
      <c r="E11" s="18"/>
      <c r="F11" s="18"/>
      <c r="G11" s="18"/>
      <c r="H11" s="18"/>
    </row>
    <row r="12" spans="2:8" ht="19.5" x14ac:dyDescent="0.45">
      <c r="C12" s="61" t="s">
        <v>356</v>
      </c>
      <c r="D12" s="59"/>
      <c r="E12" s="18"/>
      <c r="F12" s="18"/>
      <c r="G12" s="18"/>
      <c r="H12" s="18"/>
    </row>
    <row r="13" spans="2:8" ht="18" x14ac:dyDescent="0.45">
      <c r="C13" s="61" t="s">
        <v>354</v>
      </c>
      <c r="D13" s="59"/>
      <c r="E13" s="18"/>
      <c r="F13" s="18"/>
      <c r="G13" s="18"/>
      <c r="H13" s="18"/>
    </row>
    <row r="14" spans="2:8" ht="18" x14ac:dyDescent="0.45">
      <c r="C14" s="61" t="s">
        <v>362</v>
      </c>
      <c r="D14" s="59"/>
      <c r="E14" s="18"/>
      <c r="F14" s="18"/>
      <c r="G14" s="18"/>
      <c r="H14" s="18"/>
    </row>
    <row r="15" spans="2:8" ht="18" x14ac:dyDescent="0.45">
      <c r="C15" s="61" t="s">
        <v>355</v>
      </c>
      <c r="D15" s="59"/>
      <c r="E15" s="18"/>
      <c r="F15" s="18"/>
      <c r="G15" s="18"/>
      <c r="H15" s="18"/>
    </row>
    <row r="16" spans="2:8" ht="18" x14ac:dyDescent="0.45">
      <c r="C16" s="61" t="s">
        <v>357</v>
      </c>
      <c r="D16" s="59"/>
      <c r="E16" s="18"/>
      <c r="F16" s="18"/>
      <c r="G16" s="18"/>
      <c r="H16" s="18"/>
    </row>
    <row r="17" spans="2:9" ht="18" x14ac:dyDescent="0.45">
      <c r="C17" s="62" t="s">
        <v>358</v>
      </c>
      <c r="D17" s="63"/>
      <c r="E17" s="18"/>
      <c r="F17" s="18"/>
      <c r="G17" s="18"/>
      <c r="H17" s="18"/>
    </row>
    <row r="18" spans="2:9" ht="18" x14ac:dyDescent="0.45">
      <c r="B18" s="18"/>
      <c r="C18" s="18"/>
      <c r="D18" s="18"/>
      <c r="E18" s="18"/>
      <c r="F18" s="18"/>
      <c r="G18" s="18"/>
      <c r="H18" s="18"/>
    </row>
    <row r="19" spans="2:9" ht="18" x14ac:dyDescent="0.45">
      <c r="B19" s="59"/>
      <c r="C19" s="18"/>
      <c r="D19" s="18"/>
      <c r="E19" s="18"/>
      <c r="F19" s="18"/>
      <c r="G19" s="18"/>
      <c r="H19" s="18"/>
    </row>
    <row r="20" spans="2:9" ht="18" x14ac:dyDescent="0.45">
      <c r="B20" s="59"/>
      <c r="C20" s="18"/>
      <c r="D20" s="18"/>
      <c r="E20" s="18"/>
      <c r="F20" s="18"/>
      <c r="G20" s="18"/>
      <c r="H20" s="18"/>
    </row>
    <row r="21" spans="2:9" ht="24.75" thickBot="1" x14ac:dyDescent="0.5">
      <c r="B21" s="18"/>
      <c r="C21" s="905" t="s">
        <v>307</v>
      </c>
      <c r="D21" s="905"/>
      <c r="E21" s="905"/>
      <c r="F21" s="2"/>
      <c r="G21" s="2"/>
      <c r="H21" s="18"/>
    </row>
    <row r="22" spans="2:9" ht="23.25" customHeight="1" x14ac:dyDescent="0.55000000000000004">
      <c r="B22" s="18"/>
      <c r="C22" s="43" t="s">
        <v>298</v>
      </c>
      <c r="D22" s="21"/>
      <c r="E22" s="26" t="s">
        <v>308</v>
      </c>
      <c r="F22" s="2"/>
      <c r="G22" s="2"/>
      <c r="H22" s="18"/>
      <c r="I22" s="2"/>
    </row>
    <row r="23" spans="2:9" ht="23.25" customHeight="1" x14ac:dyDescent="0.45">
      <c r="B23" s="18"/>
      <c r="C23" s="3" t="s">
        <v>297</v>
      </c>
      <c r="D23" s="2"/>
      <c r="E23" s="44" t="s">
        <v>309</v>
      </c>
      <c r="F23" s="2"/>
      <c r="G23" s="2"/>
      <c r="H23" s="18"/>
    </row>
    <row r="24" spans="2:9" ht="23.25" customHeight="1" x14ac:dyDescent="0.45">
      <c r="B24" s="18"/>
      <c r="C24" s="3" t="s">
        <v>299</v>
      </c>
      <c r="D24" s="2"/>
      <c r="E24" s="44" t="s">
        <v>288</v>
      </c>
      <c r="F24" s="2"/>
      <c r="G24" s="2"/>
      <c r="H24" s="18"/>
    </row>
    <row r="25" spans="2:9" ht="23.25" customHeight="1" x14ac:dyDescent="0.45">
      <c r="B25" s="18"/>
      <c r="C25" s="3" t="s">
        <v>300</v>
      </c>
      <c r="D25" s="2"/>
      <c r="E25" s="44" t="s">
        <v>310</v>
      </c>
      <c r="F25" s="2"/>
      <c r="G25" s="2"/>
      <c r="H25" s="18"/>
    </row>
    <row r="26" spans="2:9" ht="21" customHeight="1" x14ac:dyDescent="0.45">
      <c r="B26" s="18"/>
      <c r="C26" s="3" t="s">
        <v>301</v>
      </c>
      <c r="D26" s="2"/>
      <c r="E26" s="44"/>
      <c r="F26" s="2"/>
      <c r="G26" s="2"/>
      <c r="H26" s="18"/>
    </row>
    <row r="27" spans="2:9" ht="23.25" customHeight="1" x14ac:dyDescent="0.45">
      <c r="B27" s="18"/>
      <c r="C27" s="3" t="s">
        <v>302</v>
      </c>
      <c r="D27" s="2"/>
      <c r="E27" s="44"/>
      <c r="F27" s="79"/>
      <c r="G27" s="2"/>
      <c r="H27" s="18"/>
    </row>
    <row r="28" spans="2:9" ht="23.25" customHeight="1" x14ac:dyDescent="0.45">
      <c r="B28" s="18"/>
      <c r="C28" s="3" t="s">
        <v>303</v>
      </c>
      <c r="D28" s="2"/>
      <c r="E28" s="277" t="s">
        <v>368</v>
      </c>
      <c r="F28" s="2"/>
      <c r="G28" s="2"/>
      <c r="H28" s="18"/>
    </row>
    <row r="29" spans="2:9" ht="23.25" customHeight="1" x14ac:dyDescent="0.45">
      <c r="B29" s="18"/>
      <c r="C29" s="41" t="s">
        <v>304</v>
      </c>
      <c r="D29" s="2"/>
      <c r="E29" s="278" t="s">
        <v>335</v>
      </c>
      <c r="F29" s="2"/>
      <c r="G29" s="2"/>
      <c r="H29" s="18"/>
    </row>
    <row r="30" spans="2:9" ht="19.5" thickBot="1" x14ac:dyDescent="0.5">
      <c r="B30" s="18"/>
      <c r="C30" s="5" t="s">
        <v>305</v>
      </c>
      <c r="D30" s="6"/>
      <c r="E30" s="312" t="s">
        <v>311</v>
      </c>
      <c r="F30" s="2"/>
      <c r="G30" s="2"/>
      <c r="H30" s="18"/>
    </row>
    <row r="31" spans="2:9" ht="18.75" x14ac:dyDescent="0.45">
      <c r="B31" s="18"/>
      <c r="C31" s="40" t="s">
        <v>306</v>
      </c>
      <c r="D31" s="2"/>
      <c r="E31" s="2"/>
      <c r="F31" s="2"/>
      <c r="G31" s="2"/>
      <c r="H31" s="18"/>
    </row>
    <row r="32" spans="2:9" ht="18.75" x14ac:dyDescent="0.45">
      <c r="B32" s="18"/>
      <c r="C32" s="40"/>
      <c r="D32" s="2"/>
      <c r="E32" s="2"/>
      <c r="F32" s="2"/>
      <c r="G32" s="2"/>
      <c r="H32" s="18"/>
    </row>
    <row r="33" spans="2:8" ht="18.75" x14ac:dyDescent="0.45">
      <c r="B33" s="18"/>
      <c r="C33" s="40"/>
      <c r="D33" s="2"/>
      <c r="E33" s="2"/>
      <c r="F33" s="2"/>
      <c r="G33" s="2"/>
      <c r="H33" s="18"/>
    </row>
    <row r="34" spans="2:8" ht="21" x14ac:dyDescent="0.55000000000000004">
      <c r="B34" s="18"/>
      <c r="C34" s="906" t="s">
        <v>433</v>
      </c>
      <c r="D34" s="906"/>
      <c r="E34" s="906"/>
      <c r="F34" s="2"/>
      <c r="G34" s="2"/>
      <c r="H34" s="18"/>
    </row>
    <row r="35" spans="2:8" ht="18.75" x14ac:dyDescent="0.45">
      <c r="B35" s="18"/>
      <c r="C35" s="40"/>
      <c r="D35" s="2"/>
      <c r="E35" s="2"/>
      <c r="F35" s="2"/>
      <c r="G35" s="2"/>
      <c r="H35" s="18"/>
    </row>
    <row r="36" spans="2:8" ht="18.75" x14ac:dyDescent="0.45">
      <c r="B36" s="18"/>
      <c r="C36" s="40"/>
      <c r="D36" s="2"/>
      <c r="E36" s="2"/>
      <c r="F36" s="2"/>
      <c r="G36" s="2"/>
      <c r="H36" s="18"/>
    </row>
    <row r="37" spans="2:8" ht="18.75" x14ac:dyDescent="0.45">
      <c r="B37" s="18"/>
      <c r="C37" s="39"/>
      <c r="D37" s="2"/>
      <c r="E37" s="2"/>
      <c r="F37" s="2"/>
      <c r="G37" s="2"/>
      <c r="H37" s="18"/>
    </row>
    <row r="38" spans="2:8" ht="18.75" x14ac:dyDescent="0.45">
      <c r="B38" s="18"/>
      <c r="C38" s="2"/>
      <c r="D38" s="2"/>
      <c r="E38" s="2"/>
      <c r="F38" s="2"/>
      <c r="G38" s="2"/>
      <c r="H38" s="18"/>
    </row>
    <row r="39" spans="2:8" ht="19.5" x14ac:dyDescent="0.5">
      <c r="B39" s="18"/>
      <c r="C39" s="33"/>
      <c r="D39" s="2"/>
      <c r="E39" s="2"/>
      <c r="F39" s="2"/>
      <c r="G39" s="2"/>
      <c r="H39" s="18"/>
    </row>
    <row r="40" spans="2:8" ht="19.5" x14ac:dyDescent="0.5">
      <c r="B40" s="18"/>
      <c r="C40" s="42"/>
      <c r="D40" s="2"/>
      <c r="E40" s="2"/>
      <c r="F40" s="2"/>
      <c r="G40" s="1"/>
      <c r="H40" s="18"/>
    </row>
    <row r="41" spans="2:8" ht="22.5" x14ac:dyDescent="0.55000000000000004">
      <c r="B41" s="18"/>
      <c r="C41" s="2"/>
      <c r="D41" s="2"/>
      <c r="E41" s="45"/>
      <c r="F41" s="2"/>
      <c r="G41" s="1"/>
      <c r="H41" s="18"/>
    </row>
    <row r="42" spans="2:8" ht="18.75" x14ac:dyDescent="0.45">
      <c r="B42" s="18"/>
      <c r="C42" s="2"/>
      <c r="D42" s="2"/>
      <c r="E42" s="2"/>
      <c r="F42" s="2"/>
      <c r="G42" s="2"/>
      <c r="H42" s="18"/>
    </row>
    <row r="43" spans="2:8" ht="19.5" x14ac:dyDescent="0.5">
      <c r="B43" s="18"/>
      <c r="C43" s="42"/>
      <c r="D43" s="2"/>
      <c r="E43" s="2"/>
      <c r="F43" s="2"/>
      <c r="G43" s="2"/>
      <c r="H43" s="18"/>
    </row>
    <row r="44" spans="2:8" ht="18.75" x14ac:dyDescent="0.45">
      <c r="B44" s="18"/>
      <c r="C44" s="2"/>
      <c r="D44" s="2"/>
      <c r="E44" s="2"/>
      <c r="F44" s="2"/>
      <c r="G44" s="2"/>
      <c r="H44" s="18"/>
    </row>
    <row r="45" spans="2:8" ht="18.75" x14ac:dyDescent="0.45">
      <c r="B45" s="18"/>
      <c r="C45" s="2"/>
      <c r="D45" s="2"/>
      <c r="E45" s="2"/>
      <c r="F45" s="2"/>
      <c r="G45" s="2"/>
      <c r="H45" s="18"/>
    </row>
    <row r="46" spans="2:8" ht="18.75" x14ac:dyDescent="0.45">
      <c r="B46" s="18"/>
      <c r="C46" s="2"/>
      <c r="D46" s="2"/>
      <c r="E46" s="2"/>
      <c r="F46" s="2"/>
      <c r="G46" s="2"/>
      <c r="H46" s="18"/>
    </row>
    <row r="47" spans="2:8" ht="18.75" x14ac:dyDescent="0.45">
      <c r="B47" s="18"/>
      <c r="C47" s="2"/>
      <c r="D47" s="2"/>
      <c r="E47" s="2"/>
      <c r="F47" s="2"/>
      <c r="G47" s="2"/>
      <c r="H47" s="18"/>
    </row>
    <row r="48" spans="2:8" ht="18.75" x14ac:dyDescent="0.45">
      <c r="B48" s="18"/>
      <c r="C48" s="2"/>
      <c r="D48" s="2"/>
      <c r="E48" s="2"/>
      <c r="F48" s="2"/>
      <c r="G48" s="2"/>
      <c r="H48" s="18"/>
    </row>
    <row r="49" spans="2:8" ht="18.75" x14ac:dyDescent="0.45">
      <c r="B49" s="18"/>
      <c r="C49" s="2"/>
      <c r="D49" s="2"/>
      <c r="E49" s="2"/>
      <c r="F49" s="2"/>
      <c r="G49" s="2"/>
      <c r="H49" s="18"/>
    </row>
    <row r="50" spans="2:8" ht="36" customHeight="1" x14ac:dyDescent="0.5">
      <c r="B50" s="18"/>
      <c r="C50" s="31"/>
      <c r="D50" s="2"/>
      <c r="E50" s="2"/>
      <c r="F50" s="2"/>
      <c r="G50" s="2"/>
      <c r="H50" s="18"/>
    </row>
    <row r="51" spans="2:8" ht="39" customHeight="1" x14ac:dyDescent="0.45">
      <c r="B51" s="18"/>
      <c r="C51" s="32"/>
      <c r="D51" s="2"/>
      <c r="E51" s="2"/>
      <c r="F51" s="2"/>
      <c r="G51" s="2"/>
      <c r="H51" s="18"/>
    </row>
    <row r="52" spans="2:8" ht="18.75" x14ac:dyDescent="0.45">
      <c r="B52" s="18"/>
      <c r="C52" s="2"/>
      <c r="D52" s="2"/>
      <c r="E52" s="2"/>
      <c r="F52" s="2"/>
      <c r="G52" s="2"/>
      <c r="H52" s="18"/>
    </row>
    <row r="53" spans="2:8" ht="18.75" x14ac:dyDescent="0.45">
      <c r="B53" s="18"/>
      <c r="C53" s="2"/>
      <c r="D53" s="2"/>
      <c r="E53" s="2"/>
      <c r="F53" s="2"/>
      <c r="G53" s="2"/>
      <c r="H53" s="18"/>
    </row>
    <row r="54" spans="2:8" ht="18" x14ac:dyDescent="0.45">
      <c r="B54" s="18"/>
      <c r="C54" s="18"/>
      <c r="D54" s="18"/>
      <c r="E54" s="18"/>
      <c r="F54" s="18"/>
      <c r="G54" s="18"/>
      <c r="H54" s="18"/>
    </row>
    <row r="55" spans="2:8" ht="18" x14ac:dyDescent="0.45">
      <c r="B55" s="18"/>
      <c r="C55" s="18"/>
      <c r="D55" s="18"/>
      <c r="E55" s="18"/>
      <c r="F55" s="18"/>
      <c r="G55" s="18"/>
      <c r="H55" s="18"/>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7"/>
  <sheetViews>
    <sheetView rightToLeft="1" zoomScaleNormal="100" workbookViewId="0">
      <selection activeCell="C30" sqref="C30"/>
    </sheetView>
  </sheetViews>
  <sheetFormatPr defaultRowHeight="15" x14ac:dyDescent="0.25"/>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907" t="s">
        <v>229</v>
      </c>
      <c r="C2" s="908"/>
      <c r="D2" s="908"/>
      <c r="E2" s="908"/>
      <c r="F2" s="908"/>
      <c r="G2" s="908"/>
      <c r="H2" s="908"/>
      <c r="I2" s="908"/>
      <c r="J2" s="909"/>
    </row>
    <row r="3" spans="2:10" ht="18.75" thickBot="1" x14ac:dyDescent="0.5">
      <c r="B3" s="17"/>
      <c r="C3" s="18"/>
      <c r="D3" s="18"/>
      <c r="E3" s="18"/>
      <c r="F3" s="18"/>
      <c r="G3" s="18"/>
      <c r="H3" s="18"/>
      <c r="I3" s="18"/>
      <c r="J3" s="19"/>
    </row>
    <row r="4" spans="2:10" ht="19.5" x14ac:dyDescent="0.5">
      <c r="B4" s="17"/>
      <c r="C4" s="20" t="s">
        <v>201</v>
      </c>
      <c r="D4" s="21"/>
      <c r="E4" s="22"/>
      <c r="F4" s="2"/>
      <c r="G4" s="20" t="s">
        <v>237</v>
      </c>
      <c r="H4" s="21"/>
      <c r="I4" s="22"/>
      <c r="J4" s="19"/>
    </row>
    <row r="5" spans="2:10" ht="19.5" x14ac:dyDescent="0.5">
      <c r="B5" s="17"/>
      <c r="C5" s="34" t="s">
        <v>283</v>
      </c>
      <c r="D5" s="2"/>
      <c r="E5" s="4"/>
      <c r="F5" s="2"/>
      <c r="G5" s="3" t="s">
        <v>216</v>
      </c>
      <c r="H5" s="2"/>
      <c r="I5" s="4"/>
      <c r="J5" s="19"/>
    </row>
    <row r="6" spans="2:10" ht="18.75" x14ac:dyDescent="0.45">
      <c r="B6" s="17"/>
      <c r="C6" s="3" t="s">
        <v>202</v>
      </c>
      <c r="D6" s="2"/>
      <c r="E6" s="4"/>
      <c r="F6" s="2"/>
      <c r="G6" s="3" t="s">
        <v>217</v>
      </c>
      <c r="H6" s="2"/>
      <c r="I6" s="4"/>
      <c r="J6" s="19"/>
    </row>
    <row r="7" spans="2:10" ht="18.75" x14ac:dyDescent="0.45">
      <c r="B7" s="17"/>
      <c r="C7" s="3" t="s">
        <v>203</v>
      </c>
      <c r="D7" s="2"/>
      <c r="E7" s="4"/>
      <c r="F7" s="2"/>
      <c r="G7" s="3" t="s">
        <v>275</v>
      </c>
      <c r="H7" s="2"/>
      <c r="I7" s="4"/>
      <c r="J7" s="19"/>
    </row>
    <row r="8" spans="2:10" ht="19.5" x14ac:dyDescent="0.5">
      <c r="B8" s="17"/>
      <c r="C8" s="34" t="s">
        <v>204</v>
      </c>
      <c r="D8" s="2"/>
      <c r="E8" s="4"/>
      <c r="F8" s="2"/>
      <c r="G8" s="3" t="s">
        <v>274</v>
      </c>
      <c r="H8" s="2"/>
      <c r="I8" s="4"/>
      <c r="J8" s="19"/>
    </row>
    <row r="9" spans="2:10" ht="19.5" x14ac:dyDescent="0.5">
      <c r="B9" s="17"/>
      <c r="C9" s="34" t="s">
        <v>205</v>
      </c>
      <c r="D9" s="2"/>
      <c r="E9" s="4"/>
      <c r="F9" s="2"/>
      <c r="G9" s="3" t="s">
        <v>218</v>
      </c>
      <c r="H9" s="2"/>
      <c r="I9" s="4"/>
      <c r="J9" s="19"/>
    </row>
    <row r="10" spans="2:10" ht="20.25" thickBot="1" x14ac:dyDescent="0.55000000000000004">
      <c r="B10" s="17"/>
      <c r="C10" s="34" t="s">
        <v>231</v>
      </c>
      <c r="D10" s="2"/>
      <c r="E10" s="4"/>
      <c r="F10" s="2"/>
      <c r="G10" s="5" t="s">
        <v>219</v>
      </c>
      <c r="H10" s="6"/>
      <c r="I10" s="7"/>
      <c r="J10" s="19"/>
    </row>
    <row r="11" spans="2:10" ht="19.5" x14ac:dyDescent="0.5">
      <c r="B11" s="17"/>
      <c r="C11" s="34" t="s">
        <v>230</v>
      </c>
      <c r="D11" s="2"/>
      <c r="E11" s="4"/>
      <c r="F11" s="2"/>
      <c r="G11" s="2"/>
      <c r="H11" s="2"/>
      <c r="I11" s="2"/>
      <c r="J11" s="19"/>
    </row>
    <row r="12" spans="2:10" ht="18.75" x14ac:dyDescent="0.45">
      <c r="B12" s="17"/>
      <c r="C12" s="3" t="s">
        <v>202</v>
      </c>
      <c r="D12" s="2"/>
      <c r="E12" s="4"/>
      <c r="F12" s="2"/>
      <c r="G12" s="2"/>
      <c r="H12" s="2"/>
      <c r="I12" s="2"/>
      <c r="J12" s="19"/>
    </row>
    <row r="13" spans="2:10" ht="18.75" customHeight="1" thickBot="1" x14ac:dyDescent="0.5">
      <c r="B13" s="17"/>
      <c r="C13" s="3" t="s">
        <v>206</v>
      </c>
      <c r="D13" s="2"/>
      <c r="E13" s="4"/>
      <c r="F13" s="2"/>
      <c r="J13" s="19"/>
    </row>
    <row r="14" spans="2:10" ht="19.5" x14ac:dyDescent="0.5">
      <c r="B14" s="17"/>
      <c r="C14" s="3" t="s">
        <v>207</v>
      </c>
      <c r="D14" s="2"/>
      <c r="E14" s="4"/>
      <c r="F14" s="2"/>
      <c r="G14" s="23" t="s">
        <v>227</v>
      </c>
      <c r="H14" s="21"/>
      <c r="I14" s="22"/>
      <c r="J14" s="19"/>
    </row>
    <row r="15" spans="2:10" ht="18.75" x14ac:dyDescent="0.45">
      <c r="B15" s="17"/>
      <c r="C15" s="3" t="s">
        <v>208</v>
      </c>
      <c r="D15" s="2"/>
      <c r="E15" s="4"/>
      <c r="F15" s="2"/>
      <c r="G15" s="24" t="s">
        <v>236</v>
      </c>
      <c r="H15" s="2"/>
      <c r="I15" s="4"/>
      <c r="J15" s="19"/>
    </row>
    <row r="16" spans="2:10" ht="18.75" x14ac:dyDescent="0.45">
      <c r="B16" s="17"/>
      <c r="C16" s="3" t="s">
        <v>209</v>
      </c>
      <c r="D16" s="2"/>
      <c r="E16" s="4"/>
      <c r="F16" s="2"/>
      <c r="G16" s="3" t="s">
        <v>133</v>
      </c>
      <c r="H16" s="2"/>
      <c r="I16" s="4"/>
      <c r="J16" s="19"/>
    </row>
    <row r="17" spans="2:10" ht="19.5" thickBot="1" x14ac:dyDescent="0.5">
      <c r="B17" s="17"/>
      <c r="C17" s="5" t="s">
        <v>210</v>
      </c>
      <c r="D17" s="6"/>
      <c r="E17" s="7"/>
      <c r="F17" s="2"/>
      <c r="G17" s="3" t="s">
        <v>128</v>
      </c>
      <c r="H17" s="2"/>
      <c r="I17" s="4"/>
      <c r="J17" s="19"/>
    </row>
    <row r="18" spans="2:10" ht="18.75" x14ac:dyDescent="0.45">
      <c r="B18" s="17"/>
      <c r="C18" s="36" t="s">
        <v>294</v>
      </c>
      <c r="D18" s="2"/>
      <c r="E18" s="2"/>
      <c r="F18" s="2"/>
      <c r="G18" s="3" t="s">
        <v>220</v>
      </c>
      <c r="H18" s="2"/>
      <c r="I18" s="4"/>
      <c r="J18" s="19"/>
    </row>
    <row r="19" spans="2:10" ht="19.5" thickBot="1" x14ac:dyDescent="0.5">
      <c r="B19" s="17"/>
      <c r="C19" s="35" t="s">
        <v>295</v>
      </c>
      <c r="D19" s="2"/>
      <c r="E19" s="2"/>
      <c r="F19" s="2"/>
      <c r="G19" s="5" t="s">
        <v>221</v>
      </c>
      <c r="H19" s="6"/>
      <c r="I19" s="7"/>
      <c r="J19" s="19"/>
    </row>
    <row r="20" spans="2:10" ht="19.5" thickBot="1" x14ac:dyDescent="0.5">
      <c r="B20" s="17"/>
      <c r="C20" s="2"/>
      <c r="D20" s="2"/>
      <c r="E20" s="2"/>
      <c r="F20" s="2"/>
      <c r="H20" s="21"/>
      <c r="I20" s="21"/>
      <c r="J20" s="19"/>
    </row>
    <row r="21" spans="2:10" ht="19.5" x14ac:dyDescent="0.5">
      <c r="B21" s="17"/>
      <c r="C21" s="20" t="s">
        <v>232</v>
      </c>
      <c r="D21" s="21"/>
      <c r="E21" s="22"/>
      <c r="F21" s="2"/>
      <c r="G21" s="2"/>
      <c r="H21" s="2"/>
      <c r="I21" s="2"/>
      <c r="J21" s="19"/>
    </row>
    <row r="22" spans="2:10" ht="20.25" thickBot="1" x14ac:dyDescent="0.55000000000000004">
      <c r="B22" s="17"/>
      <c r="C22" s="34" t="s">
        <v>211</v>
      </c>
      <c r="D22" s="2"/>
      <c r="E22" s="4"/>
      <c r="F22" s="2"/>
      <c r="J22" s="19"/>
    </row>
    <row r="23" spans="2:10" ht="19.5" x14ac:dyDescent="0.5">
      <c r="B23" s="17"/>
      <c r="C23" s="3" t="s">
        <v>212</v>
      </c>
      <c r="D23" s="2"/>
      <c r="E23" s="4"/>
      <c r="F23" s="2"/>
      <c r="G23" s="20" t="s">
        <v>284</v>
      </c>
      <c r="H23" s="37"/>
      <c r="I23" s="38"/>
      <c r="J23" s="19"/>
    </row>
    <row r="24" spans="2:10" ht="18.75" x14ac:dyDescent="0.45">
      <c r="B24" s="17"/>
      <c r="C24" s="3" t="s">
        <v>213</v>
      </c>
      <c r="D24" s="2"/>
      <c r="E24" s="4"/>
      <c r="F24" s="2"/>
      <c r="G24" s="3" t="s">
        <v>166</v>
      </c>
      <c r="H24" s="2"/>
      <c r="I24" s="4"/>
      <c r="J24" s="19"/>
    </row>
    <row r="25" spans="2:10" ht="19.5" x14ac:dyDescent="0.5">
      <c r="B25" s="17"/>
      <c r="C25" s="34" t="s">
        <v>233</v>
      </c>
      <c r="D25" s="2"/>
      <c r="E25" s="4"/>
      <c r="F25" s="2"/>
      <c r="G25" s="3" t="s">
        <v>222</v>
      </c>
      <c r="H25" s="2"/>
      <c r="I25" s="4"/>
      <c r="J25" s="19"/>
    </row>
    <row r="26" spans="2:10" ht="18.75" x14ac:dyDescent="0.45">
      <c r="B26" s="17"/>
      <c r="C26" s="3" t="s">
        <v>214</v>
      </c>
      <c r="D26" s="2"/>
      <c r="E26" s="4"/>
      <c r="F26" s="2"/>
      <c r="G26" s="3" t="s">
        <v>163</v>
      </c>
      <c r="H26" s="2"/>
      <c r="I26" s="4"/>
      <c r="J26" s="19"/>
    </row>
    <row r="27" spans="2:10" ht="18.75" x14ac:dyDescent="0.45">
      <c r="B27" s="17"/>
      <c r="C27" s="3" t="s">
        <v>22</v>
      </c>
      <c r="D27" s="2"/>
      <c r="E27" s="4"/>
      <c r="F27" s="2"/>
      <c r="G27" s="3" t="s">
        <v>223</v>
      </c>
      <c r="H27" s="2"/>
      <c r="I27" s="4"/>
      <c r="J27" s="19"/>
    </row>
    <row r="28" spans="2:10" ht="19.5" thickBot="1" x14ac:dyDescent="0.5">
      <c r="B28" s="17"/>
      <c r="C28" s="3" t="s">
        <v>285</v>
      </c>
      <c r="D28" s="2"/>
      <c r="E28" s="4"/>
      <c r="F28" s="2"/>
      <c r="G28" s="5" t="s">
        <v>296</v>
      </c>
      <c r="H28" s="6"/>
      <c r="I28" s="7"/>
      <c r="J28" s="19"/>
    </row>
    <row r="29" spans="2:10" ht="19.5" thickBot="1" x14ac:dyDescent="0.5">
      <c r="B29" s="17"/>
      <c r="C29" s="5" t="s">
        <v>215</v>
      </c>
      <c r="D29" s="6"/>
      <c r="E29" s="7"/>
      <c r="F29" s="2"/>
      <c r="G29" s="2"/>
      <c r="H29" s="2"/>
      <c r="I29" s="2"/>
      <c r="J29" s="19"/>
    </row>
    <row r="30" spans="2:10" ht="18.75" x14ac:dyDescent="0.45">
      <c r="B30" s="17"/>
      <c r="C30" s="2"/>
      <c r="D30" s="2"/>
      <c r="E30" s="2"/>
      <c r="F30" s="2"/>
      <c r="G30" s="2"/>
      <c r="H30" s="2"/>
      <c r="I30" s="2"/>
      <c r="J30" s="19"/>
    </row>
    <row r="31" spans="2:10" ht="19.5" thickBot="1" x14ac:dyDescent="0.5">
      <c r="B31" s="17"/>
      <c r="C31" s="2"/>
      <c r="D31" s="2"/>
      <c r="E31" s="2"/>
      <c r="F31" s="2"/>
      <c r="G31" s="2"/>
      <c r="H31" s="2"/>
      <c r="I31" s="2"/>
      <c r="J31" s="19"/>
    </row>
    <row r="32" spans="2:10" ht="36" customHeight="1" x14ac:dyDescent="0.5">
      <c r="B32" s="17"/>
      <c r="C32" s="23" t="s">
        <v>245</v>
      </c>
      <c r="D32" s="21"/>
      <c r="E32" s="22"/>
      <c r="F32" s="2"/>
      <c r="G32" s="20" t="s">
        <v>272</v>
      </c>
      <c r="H32" s="21"/>
      <c r="I32" s="22"/>
      <c r="J32" s="19"/>
    </row>
    <row r="33" spans="2:10" ht="39" customHeight="1" x14ac:dyDescent="0.45">
      <c r="B33" s="17"/>
      <c r="C33" s="25" t="s">
        <v>292</v>
      </c>
      <c r="D33" s="2"/>
      <c r="E33" s="4"/>
      <c r="F33" s="2"/>
      <c r="G33" s="3" t="s">
        <v>224</v>
      </c>
      <c r="H33" s="2"/>
      <c r="I33" s="4"/>
      <c r="J33" s="19"/>
    </row>
    <row r="34" spans="2:10" ht="18.75" x14ac:dyDescent="0.45">
      <c r="B34" s="17"/>
      <c r="C34" s="3" t="s">
        <v>235</v>
      </c>
      <c r="D34" s="2"/>
      <c r="E34" s="4"/>
      <c r="F34" s="2"/>
      <c r="G34" s="3" t="s">
        <v>225</v>
      </c>
      <c r="H34" s="2"/>
      <c r="I34" s="4"/>
      <c r="J34" s="19"/>
    </row>
    <row r="35" spans="2:10" ht="19.5" thickBot="1" x14ac:dyDescent="0.5">
      <c r="B35" s="17"/>
      <c r="C35" s="5" t="s">
        <v>234</v>
      </c>
      <c r="D35" s="6"/>
      <c r="E35" s="7"/>
      <c r="F35" s="2"/>
      <c r="G35" s="5" t="s">
        <v>226</v>
      </c>
      <c r="H35" s="6"/>
      <c r="I35" s="7"/>
      <c r="J35" s="19"/>
    </row>
    <row r="36" spans="2:10" ht="18" x14ac:dyDescent="0.45">
      <c r="B36" s="17"/>
      <c r="C36" s="18"/>
      <c r="D36" s="18"/>
      <c r="E36" s="18"/>
      <c r="F36" s="18"/>
      <c r="G36" s="18"/>
      <c r="H36" s="18"/>
      <c r="I36" s="18"/>
      <c r="J36" s="19"/>
    </row>
    <row r="37" spans="2:10" ht="18.75" thickBot="1" x14ac:dyDescent="0.5">
      <c r="B37" s="14"/>
      <c r="C37" s="15"/>
      <c r="D37" s="15"/>
      <c r="E37" s="15"/>
      <c r="F37" s="15"/>
      <c r="G37" s="15"/>
      <c r="H37" s="15"/>
      <c r="I37" s="15"/>
      <c r="J37" s="16"/>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4"/>
  <sheetViews>
    <sheetView rightToLeft="1" view="pageBreakPreview" zoomScaleNormal="100" zoomScaleSheetLayoutView="100" workbookViewId="0">
      <selection activeCell="G7" sqref="G7"/>
    </sheetView>
  </sheetViews>
  <sheetFormatPr defaultRowHeight="15" x14ac:dyDescent="0.25"/>
  <cols>
    <col min="1" max="1" width="9" customWidth="1"/>
    <col min="2" max="2" width="3.75" customWidth="1"/>
    <col min="3" max="3" width="29.375" customWidth="1"/>
    <col min="4" max="4" width="10" customWidth="1"/>
    <col min="5" max="5" width="17.5" customWidth="1"/>
    <col min="6" max="6" width="2.75" customWidth="1"/>
    <col min="7" max="7" width="26.5" customWidth="1"/>
    <col min="8" max="8" width="8.625" customWidth="1"/>
    <col min="9" max="9" width="12.75" customWidth="1"/>
    <col min="10" max="10" width="2.875" customWidth="1"/>
    <col min="11" max="11" width="3.75" customWidth="1"/>
  </cols>
  <sheetData>
    <row r="1" spans="2:10" ht="15.75" thickBot="1" x14ac:dyDescent="0.3"/>
    <row r="2" spans="2:10" ht="24.75" thickBot="1" x14ac:dyDescent="0.65">
      <c r="B2" s="907" t="s">
        <v>418</v>
      </c>
      <c r="C2" s="908"/>
      <c r="D2" s="908"/>
      <c r="E2" s="908"/>
      <c r="F2" s="908"/>
      <c r="G2" s="908"/>
      <c r="H2" s="908"/>
      <c r="I2" s="908"/>
      <c r="J2" s="909"/>
    </row>
    <row r="3" spans="2:10" ht="18.75" thickBot="1" x14ac:dyDescent="0.5">
      <c r="B3" s="17"/>
      <c r="C3" s="18"/>
      <c r="D3" s="18"/>
      <c r="E3" s="18"/>
      <c r="F3" s="18"/>
      <c r="G3" s="18"/>
      <c r="H3" s="18"/>
      <c r="I3" s="18"/>
      <c r="J3" s="19"/>
    </row>
    <row r="4" spans="2:10" ht="19.5" x14ac:dyDescent="0.5">
      <c r="B4" s="17"/>
      <c r="C4" s="89" t="s">
        <v>201</v>
      </c>
      <c r="D4" s="90"/>
      <c r="E4" s="91"/>
      <c r="F4" s="2"/>
      <c r="G4" s="89" t="s">
        <v>463</v>
      </c>
      <c r="H4" s="269"/>
      <c r="I4" s="91"/>
      <c r="J4" s="19"/>
    </row>
    <row r="5" spans="2:10" ht="19.5" x14ac:dyDescent="0.5">
      <c r="B5" s="17"/>
      <c r="C5" s="92" t="s">
        <v>456</v>
      </c>
      <c r="D5" s="297">
        <v>84.7</v>
      </c>
      <c r="E5" s="93" t="s">
        <v>319</v>
      </c>
      <c r="F5" s="2"/>
      <c r="G5" s="94" t="s">
        <v>216</v>
      </c>
      <c r="H5" s="270">
        <v>13365.552484890086</v>
      </c>
      <c r="I5" s="93" t="s">
        <v>315</v>
      </c>
      <c r="J5" s="19"/>
    </row>
    <row r="6" spans="2:10" ht="18.75" x14ac:dyDescent="0.45">
      <c r="B6" s="17"/>
      <c r="C6" s="94" t="s">
        <v>202</v>
      </c>
      <c r="D6" s="297">
        <v>64.655000000000001</v>
      </c>
      <c r="E6" s="93" t="s">
        <v>319</v>
      </c>
      <c r="F6" s="2"/>
      <c r="G6" s="94" t="s">
        <v>217</v>
      </c>
      <c r="H6" s="270">
        <v>16652.956479991066</v>
      </c>
      <c r="I6" s="93" t="s">
        <v>315</v>
      </c>
      <c r="J6" s="19"/>
    </row>
    <row r="7" spans="2:10" ht="18.75" x14ac:dyDescent="0.45">
      <c r="B7" s="17"/>
      <c r="C7" s="94" t="s">
        <v>203</v>
      </c>
      <c r="D7" s="297">
        <v>20.045000000000002</v>
      </c>
      <c r="E7" s="93" t="s">
        <v>319</v>
      </c>
      <c r="F7" s="2"/>
      <c r="G7" s="94" t="s">
        <v>275</v>
      </c>
      <c r="H7" s="270">
        <v>50658.544698191836</v>
      </c>
      <c r="I7" s="93" t="s">
        <v>315</v>
      </c>
      <c r="J7" s="19"/>
    </row>
    <row r="8" spans="2:10" ht="19.5" x14ac:dyDescent="0.5">
      <c r="B8" s="17"/>
      <c r="C8" s="92" t="s">
        <v>204</v>
      </c>
      <c r="D8" s="297">
        <v>0.76735470822674756</v>
      </c>
      <c r="E8" s="93" t="s">
        <v>312</v>
      </c>
      <c r="F8" s="2"/>
      <c r="G8" s="94" t="s">
        <v>274</v>
      </c>
      <c r="H8" s="270">
        <v>34005.58821820077</v>
      </c>
      <c r="I8" s="93" t="s">
        <v>315</v>
      </c>
      <c r="J8" s="19"/>
    </row>
    <row r="9" spans="2:10" ht="19.5" x14ac:dyDescent="0.5">
      <c r="B9" s="17"/>
      <c r="C9" s="92" t="s">
        <v>205</v>
      </c>
      <c r="D9" s="297">
        <v>51.395631067961162</v>
      </c>
      <c r="E9" s="93" t="s">
        <v>320</v>
      </c>
      <c r="F9" s="2"/>
      <c r="G9" s="94" t="s">
        <v>218</v>
      </c>
      <c r="H9" s="270">
        <v>6903.5248000000001</v>
      </c>
      <c r="I9" s="93" t="s">
        <v>315</v>
      </c>
      <c r="J9" s="19"/>
    </row>
    <row r="10" spans="2:10" ht="20.25" thickBot="1" x14ac:dyDescent="0.55000000000000004">
      <c r="B10" s="17"/>
      <c r="C10" s="92" t="s">
        <v>434</v>
      </c>
      <c r="D10" s="297">
        <v>26.1</v>
      </c>
      <c r="E10" s="93" t="s">
        <v>319</v>
      </c>
      <c r="F10" s="2"/>
      <c r="G10" s="95" t="s">
        <v>219</v>
      </c>
      <c r="H10" s="271">
        <v>42000</v>
      </c>
      <c r="I10" s="96" t="s">
        <v>316</v>
      </c>
      <c r="J10" s="19"/>
    </row>
    <row r="11" spans="2:10" ht="19.5" x14ac:dyDescent="0.5">
      <c r="B11" s="17"/>
      <c r="C11" s="92" t="s">
        <v>435</v>
      </c>
      <c r="D11" s="297">
        <v>8.9</v>
      </c>
      <c r="E11" s="93" t="s">
        <v>312</v>
      </c>
      <c r="F11" s="2"/>
      <c r="G11" s="2"/>
      <c r="H11" s="2"/>
      <c r="I11" s="2"/>
      <c r="J11" s="19"/>
    </row>
    <row r="12" spans="2:10" ht="18.75" x14ac:dyDescent="0.45">
      <c r="B12" s="17"/>
      <c r="C12" s="94" t="s">
        <v>202</v>
      </c>
      <c r="D12" s="297">
        <v>9.6</v>
      </c>
      <c r="E12" s="93" t="s">
        <v>312</v>
      </c>
      <c r="F12" s="2"/>
      <c r="G12" s="2"/>
      <c r="H12" s="2"/>
      <c r="I12" s="2"/>
      <c r="J12" s="19"/>
    </row>
    <row r="13" spans="2:10" ht="18.75" customHeight="1" x14ac:dyDescent="0.5">
      <c r="B13" s="17"/>
      <c r="C13" s="94" t="s">
        <v>206</v>
      </c>
      <c r="D13" s="297">
        <v>6.8</v>
      </c>
      <c r="E13" s="93" t="s">
        <v>312</v>
      </c>
      <c r="F13" s="2"/>
      <c r="G13" s="31"/>
      <c r="H13" s="2"/>
      <c r="I13" s="2"/>
      <c r="J13" s="19"/>
    </row>
    <row r="14" spans="2:10" ht="18.75" x14ac:dyDescent="0.45">
      <c r="B14" s="17"/>
      <c r="C14" s="94" t="s">
        <v>207</v>
      </c>
      <c r="D14" s="297">
        <v>17.2</v>
      </c>
      <c r="E14" s="93" t="s">
        <v>312</v>
      </c>
      <c r="F14" s="2"/>
      <c r="G14" s="274"/>
      <c r="H14" s="2"/>
      <c r="I14" s="2"/>
      <c r="J14" s="19"/>
    </row>
    <row r="15" spans="2:10" ht="19.5" customHeight="1" x14ac:dyDescent="0.45">
      <c r="B15" s="17"/>
      <c r="C15" s="94" t="s">
        <v>208</v>
      </c>
      <c r="D15" s="297">
        <v>7.3</v>
      </c>
      <c r="E15" s="93" t="s">
        <v>312</v>
      </c>
      <c r="F15" s="2"/>
      <c r="G15" s="1"/>
      <c r="H15" s="1"/>
      <c r="I15" s="1"/>
      <c r="J15" s="19"/>
    </row>
    <row r="16" spans="2:10" ht="18.75" customHeight="1" thickBot="1" x14ac:dyDescent="0.55000000000000004">
      <c r="B16" s="17"/>
      <c r="C16" s="94" t="s">
        <v>457</v>
      </c>
      <c r="D16" s="297">
        <v>16.2</v>
      </c>
      <c r="E16" s="93" t="s">
        <v>312</v>
      </c>
      <c r="F16" s="2"/>
      <c r="G16" s="416"/>
      <c r="H16" s="416"/>
      <c r="I16" s="416"/>
      <c r="J16" s="19"/>
    </row>
    <row r="17" spans="2:10" ht="21" thickBot="1" x14ac:dyDescent="0.55000000000000004">
      <c r="B17" s="17"/>
      <c r="C17" s="95" t="s">
        <v>458</v>
      </c>
      <c r="D17" s="298">
        <v>23</v>
      </c>
      <c r="E17" s="96" t="s">
        <v>312</v>
      </c>
      <c r="F17" s="2"/>
      <c r="G17" s="911" t="s">
        <v>438</v>
      </c>
      <c r="H17" s="912"/>
      <c r="I17" s="913"/>
      <c r="J17" s="19"/>
    </row>
    <row r="18" spans="2:10" ht="18.75" x14ac:dyDescent="0.45">
      <c r="B18" s="17"/>
      <c r="C18" s="36" t="s">
        <v>294</v>
      </c>
      <c r="D18" s="2"/>
      <c r="E18" s="2"/>
      <c r="F18" s="2"/>
      <c r="G18" s="275" t="s">
        <v>133</v>
      </c>
      <c r="H18" s="297">
        <v>15.8</v>
      </c>
      <c r="I18" s="93" t="s">
        <v>312</v>
      </c>
      <c r="J18" s="19"/>
    </row>
    <row r="19" spans="2:10" ht="18.75" customHeight="1" x14ac:dyDescent="0.45">
      <c r="B19" s="17"/>
      <c r="C19" s="910" t="s">
        <v>295</v>
      </c>
      <c r="D19" s="910"/>
      <c r="E19" s="910"/>
      <c r="F19" s="2"/>
      <c r="G19" s="275" t="s">
        <v>128</v>
      </c>
      <c r="H19" s="314">
        <v>29.2</v>
      </c>
      <c r="I19" s="93" t="s">
        <v>312</v>
      </c>
      <c r="J19" s="19"/>
    </row>
    <row r="20" spans="2:10" ht="18.75" customHeight="1" x14ac:dyDescent="0.45">
      <c r="B20" s="17"/>
      <c r="C20" s="910"/>
      <c r="D20" s="910"/>
      <c r="E20" s="910"/>
      <c r="F20" s="2"/>
      <c r="G20" s="275" t="s">
        <v>220</v>
      </c>
      <c r="H20" s="297">
        <v>12.3</v>
      </c>
      <c r="I20" s="93" t="s">
        <v>312</v>
      </c>
      <c r="J20" s="19"/>
    </row>
    <row r="21" spans="2:10" ht="19.5" thickBot="1" x14ac:dyDescent="0.5">
      <c r="B21" s="17"/>
      <c r="C21" s="35"/>
      <c r="D21" s="2"/>
      <c r="E21" s="2"/>
      <c r="F21" s="2"/>
      <c r="G21" s="95" t="s">
        <v>221</v>
      </c>
      <c r="H21" s="99">
        <v>16</v>
      </c>
      <c r="I21" s="96" t="s">
        <v>312</v>
      </c>
      <c r="J21" s="19"/>
    </row>
    <row r="22" spans="2:10" ht="19.5" thickBot="1" x14ac:dyDescent="0.5">
      <c r="B22" s="17"/>
      <c r="C22" s="2"/>
      <c r="D22" s="2"/>
      <c r="E22" s="2"/>
      <c r="F22" s="2"/>
      <c r="J22" s="19"/>
    </row>
    <row r="23" spans="2:10" ht="19.5" x14ac:dyDescent="0.5">
      <c r="B23" s="17"/>
      <c r="C23" s="89" t="s">
        <v>436</v>
      </c>
      <c r="D23" s="269"/>
      <c r="E23" s="91"/>
      <c r="F23" s="2"/>
      <c r="G23" s="1"/>
      <c r="H23" s="2"/>
      <c r="I23" s="2"/>
      <c r="J23" s="19"/>
    </row>
    <row r="24" spans="2:10" ht="19.5" x14ac:dyDescent="0.5">
      <c r="B24" s="17"/>
      <c r="C24" s="92" t="s">
        <v>371</v>
      </c>
      <c r="D24" s="272"/>
      <c r="E24" s="93"/>
      <c r="F24" s="2"/>
      <c r="G24" s="33"/>
      <c r="H24" s="2"/>
      <c r="I24" s="2"/>
      <c r="J24" s="19"/>
    </row>
    <row r="25" spans="2:10" ht="19.5" x14ac:dyDescent="0.5">
      <c r="B25" s="17"/>
      <c r="C25" s="94" t="s">
        <v>212</v>
      </c>
      <c r="D25" s="297">
        <v>3.6</v>
      </c>
      <c r="E25" s="93" t="s">
        <v>312</v>
      </c>
      <c r="F25" s="2"/>
      <c r="G25" s="33"/>
      <c r="H25" s="2"/>
      <c r="I25" s="2"/>
      <c r="J25" s="19"/>
    </row>
    <row r="26" spans="2:10" ht="18.75" x14ac:dyDescent="0.45">
      <c r="B26" s="17"/>
      <c r="C26" s="94" t="s">
        <v>213</v>
      </c>
      <c r="D26" s="297">
        <v>3.1</v>
      </c>
      <c r="E26" s="93" t="s">
        <v>312</v>
      </c>
      <c r="F26" s="2"/>
      <c r="G26" s="2"/>
      <c r="H26" s="2"/>
      <c r="I26" s="2"/>
      <c r="J26" s="19"/>
    </row>
    <row r="27" spans="2:10" ht="20.25" thickBot="1" x14ac:dyDescent="0.55000000000000004">
      <c r="B27" s="17"/>
      <c r="C27" s="92" t="s">
        <v>437</v>
      </c>
      <c r="D27" s="273"/>
      <c r="E27" s="93"/>
      <c r="F27" s="2"/>
      <c r="H27" s="6"/>
      <c r="I27" s="6"/>
      <c r="J27" s="19"/>
    </row>
    <row r="28" spans="2:10" ht="19.5" x14ac:dyDescent="0.5">
      <c r="B28" s="17"/>
      <c r="C28" s="94" t="s">
        <v>214</v>
      </c>
      <c r="D28" s="270">
        <v>27694.325000000001</v>
      </c>
      <c r="E28" s="93" t="s">
        <v>313</v>
      </c>
      <c r="F28" s="2"/>
      <c r="G28" s="89" t="s">
        <v>439</v>
      </c>
      <c r="H28" s="101"/>
      <c r="I28" s="91"/>
      <c r="J28" s="19"/>
    </row>
    <row r="29" spans="2:10" ht="18.75" x14ac:dyDescent="0.45">
      <c r="B29" s="17"/>
      <c r="C29" s="94" t="s">
        <v>22</v>
      </c>
      <c r="D29" s="270">
        <v>6066.9909693246545</v>
      </c>
      <c r="E29" s="93" t="s">
        <v>313</v>
      </c>
      <c r="F29" s="2"/>
      <c r="G29" s="94" t="s">
        <v>273</v>
      </c>
      <c r="H29" s="299">
        <v>1355241</v>
      </c>
      <c r="I29" s="588"/>
      <c r="J29" s="19"/>
    </row>
    <row r="30" spans="2:10" ht="18.75" x14ac:dyDescent="0.45">
      <c r="B30" s="17"/>
      <c r="C30" s="94" t="s">
        <v>285</v>
      </c>
      <c r="D30" s="270">
        <v>11085.183931830723</v>
      </c>
      <c r="E30" s="93" t="s">
        <v>313</v>
      </c>
      <c r="F30" s="2"/>
      <c r="G30" s="94" t="s">
        <v>225</v>
      </c>
      <c r="H30" s="297">
        <v>1520.4110000000001</v>
      </c>
      <c r="I30" s="588" t="s">
        <v>317</v>
      </c>
      <c r="J30" s="19"/>
    </row>
    <row r="31" spans="2:10" ht="19.5" thickBot="1" x14ac:dyDescent="0.5">
      <c r="B31" s="17"/>
      <c r="C31" s="95" t="s">
        <v>215</v>
      </c>
      <c r="D31" s="271">
        <v>3123.7686762129065</v>
      </c>
      <c r="E31" s="96" t="s">
        <v>313</v>
      </c>
      <c r="F31" s="2"/>
      <c r="G31" s="95" t="s">
        <v>226</v>
      </c>
      <c r="H31" s="298">
        <v>349.98399999999998</v>
      </c>
      <c r="I31" s="589" t="s">
        <v>318</v>
      </c>
      <c r="J31" s="19"/>
    </row>
    <row r="32" spans="2:10" ht="19.5" thickBot="1" x14ac:dyDescent="0.5">
      <c r="B32" s="14"/>
      <c r="C32" s="6"/>
      <c r="D32" s="6"/>
      <c r="E32" s="6"/>
      <c r="F32" s="6"/>
      <c r="G32" s="6"/>
      <c r="H32" s="6"/>
      <c r="I32" s="6"/>
      <c r="J32" s="16"/>
    </row>
    <row r="33" spans="2:10" ht="18.75" x14ac:dyDescent="0.45">
      <c r="B33" s="18"/>
      <c r="C33" s="2"/>
      <c r="D33" s="2"/>
      <c r="E33" s="2"/>
      <c r="F33" s="2"/>
      <c r="G33" s="2"/>
      <c r="H33" s="2"/>
      <c r="I33" s="2"/>
      <c r="J33" s="18"/>
    </row>
    <row r="34" spans="2:10" ht="18.75" x14ac:dyDescent="0.45">
      <c r="B34" s="18"/>
      <c r="C34" s="2"/>
      <c r="D34" s="2"/>
      <c r="E34" s="2"/>
      <c r="F34" s="2"/>
      <c r="G34" s="2"/>
      <c r="H34" s="2"/>
      <c r="I34" s="2"/>
      <c r="J34" s="18"/>
    </row>
    <row r="35" spans="2:10" ht="18.75" x14ac:dyDescent="0.45">
      <c r="B35" s="18"/>
      <c r="C35" s="2"/>
      <c r="D35" s="2"/>
      <c r="E35" s="2"/>
      <c r="F35" s="2"/>
      <c r="H35" s="2"/>
      <c r="I35" s="2" t="s">
        <v>359</v>
      </c>
      <c r="J35" s="18"/>
    </row>
    <row r="36" spans="2:10" ht="18.75" x14ac:dyDescent="0.45">
      <c r="B36" s="18"/>
      <c r="C36" s="2"/>
      <c r="D36" s="2"/>
      <c r="E36" s="2"/>
      <c r="F36" s="2"/>
      <c r="H36" s="2"/>
      <c r="I36" s="2" t="s">
        <v>440</v>
      </c>
      <c r="J36" s="64"/>
    </row>
    <row r="37" spans="2:10" ht="18.75" x14ac:dyDescent="0.45">
      <c r="B37" s="18"/>
      <c r="C37" s="2"/>
      <c r="D37" s="2"/>
      <c r="E37" s="2"/>
      <c r="F37" s="2"/>
      <c r="H37" s="2"/>
      <c r="I37" s="2" t="s">
        <v>360</v>
      </c>
      <c r="J37" s="18"/>
    </row>
    <row r="38" spans="2:10" ht="21.75" x14ac:dyDescent="0.55000000000000004">
      <c r="B38" s="18"/>
      <c r="C38" s="2"/>
      <c r="D38" s="2"/>
      <c r="E38" s="2"/>
      <c r="F38" s="2"/>
      <c r="G38" s="2"/>
      <c r="H38" s="2"/>
      <c r="I38" s="68">
        <v>1</v>
      </c>
      <c r="J38" s="64"/>
    </row>
    <row r="39" spans="2:10" ht="36" customHeight="1" x14ac:dyDescent="0.5">
      <c r="B39" s="18"/>
      <c r="C39" s="31"/>
      <c r="D39" s="2"/>
      <c r="E39" s="2"/>
      <c r="F39" s="2"/>
      <c r="G39" s="33"/>
      <c r="H39" s="2"/>
      <c r="I39" s="2"/>
      <c r="J39" s="18"/>
    </row>
    <row r="40" spans="2:10" ht="39" customHeight="1" x14ac:dyDescent="0.45">
      <c r="B40" s="18"/>
      <c r="C40" s="32"/>
      <c r="D40" s="2"/>
      <c r="E40" s="2"/>
      <c r="F40" s="2"/>
      <c r="G40" s="2"/>
      <c r="H40" s="2"/>
      <c r="I40" s="2"/>
      <c r="J40" s="18"/>
    </row>
    <row r="41" spans="2:10" ht="18.75" x14ac:dyDescent="0.45">
      <c r="B41" s="18"/>
      <c r="C41" s="2"/>
      <c r="D41" s="2"/>
      <c r="E41" s="2"/>
      <c r="F41" s="2"/>
      <c r="G41" s="2"/>
      <c r="H41" s="2"/>
      <c r="I41" s="2"/>
      <c r="J41" s="18"/>
    </row>
    <row r="42" spans="2:10" ht="18.75" x14ac:dyDescent="0.45">
      <c r="B42" s="18"/>
      <c r="C42" s="2"/>
      <c r="D42" s="2"/>
      <c r="E42" s="2"/>
      <c r="F42" s="2"/>
      <c r="G42" s="2"/>
      <c r="H42" s="2"/>
      <c r="I42" s="2"/>
      <c r="J42" s="18"/>
    </row>
    <row r="43" spans="2:10" ht="18" x14ac:dyDescent="0.45">
      <c r="B43" s="18"/>
      <c r="C43" s="18"/>
      <c r="D43" s="18"/>
      <c r="E43" s="18"/>
      <c r="F43" s="18"/>
      <c r="G43" s="18"/>
      <c r="H43" s="18"/>
      <c r="I43" s="18"/>
      <c r="J43" s="18"/>
    </row>
    <row r="44" spans="2:10" ht="18" x14ac:dyDescent="0.45">
      <c r="B44" s="18"/>
      <c r="C44" s="18"/>
      <c r="D44" s="18"/>
      <c r="E44" s="18"/>
      <c r="F44" s="18"/>
      <c r="G44" s="18"/>
      <c r="H44" s="18"/>
      <c r="I44" s="18"/>
      <c r="J44" s="18"/>
    </row>
  </sheetData>
  <mergeCells count="4">
    <mergeCell ref="B2:J2"/>
    <mergeCell ref="C19:E19"/>
    <mergeCell ref="G17:I17"/>
    <mergeCell ref="C20:E20"/>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rightToLeft="1" view="pageBreakPreview" topLeftCell="A19" zoomScaleNormal="100" zoomScaleSheetLayoutView="100" workbookViewId="0">
      <selection activeCell="D40" sqref="D40"/>
    </sheetView>
  </sheetViews>
  <sheetFormatPr defaultRowHeight="15" x14ac:dyDescent="0.25"/>
  <cols>
    <col min="1" max="1" width="9" customWidth="1"/>
    <col min="2" max="2" width="12.75" customWidth="1"/>
    <col min="3" max="3" width="12.375" customWidth="1"/>
    <col min="4" max="4" width="11.75" customWidth="1"/>
    <col min="7" max="7" width="12.875" customWidth="1"/>
    <col min="8" max="8" width="10.625" customWidth="1"/>
    <col min="10" max="10" width="14.75" customWidth="1"/>
    <col min="11" max="11" width="3.75" customWidth="1"/>
  </cols>
  <sheetData>
    <row r="1" spans="2:13" ht="15.75" thickBot="1" x14ac:dyDescent="0.3"/>
    <row r="2" spans="2:13" ht="24.75" thickBot="1" x14ac:dyDescent="0.65">
      <c r="B2" s="11" t="s">
        <v>388</v>
      </c>
      <c r="C2" s="9"/>
      <c r="D2" s="9"/>
      <c r="E2" s="9"/>
      <c r="F2" s="9"/>
      <c r="G2" s="9"/>
      <c r="H2" s="9"/>
      <c r="I2" s="9"/>
      <c r="J2" s="10" t="s">
        <v>11</v>
      </c>
    </row>
    <row r="3" spans="2:13" ht="45" customHeight="1" thickBot="1" x14ac:dyDescent="0.3">
      <c r="B3" s="915" t="s">
        <v>239</v>
      </c>
      <c r="C3" s="917" t="s">
        <v>379</v>
      </c>
      <c r="D3" s="917" t="s">
        <v>4</v>
      </c>
      <c r="E3" s="919" t="s">
        <v>10</v>
      </c>
      <c r="F3" s="920"/>
      <c r="G3" s="920"/>
      <c r="H3" s="920"/>
      <c r="I3" s="920"/>
      <c r="J3" s="921"/>
    </row>
    <row r="4" spans="2:13" ht="20.25" thickBot="1" x14ac:dyDescent="0.3">
      <c r="B4" s="916"/>
      <c r="C4" s="918"/>
      <c r="D4" s="918"/>
      <c r="E4" s="634" t="s">
        <v>5</v>
      </c>
      <c r="F4" s="634" t="s">
        <v>6</v>
      </c>
      <c r="G4" s="634" t="s">
        <v>389</v>
      </c>
      <c r="H4" s="642" t="s">
        <v>7</v>
      </c>
      <c r="I4" s="642" t="s">
        <v>8</v>
      </c>
      <c r="J4" s="638" t="s">
        <v>9</v>
      </c>
    </row>
    <row r="5" spans="2:13" ht="18.75" x14ac:dyDescent="0.45">
      <c r="B5" s="275">
        <v>1397</v>
      </c>
      <c r="C5" s="98">
        <v>20925.764824861941</v>
      </c>
      <c r="D5" s="98">
        <v>18107.436260063543</v>
      </c>
      <c r="E5" s="98">
        <v>2818.3285647983989</v>
      </c>
      <c r="F5" s="98">
        <v>2407.8257610210926</v>
      </c>
      <c r="G5" s="98">
        <v>5259.9838810417168</v>
      </c>
      <c r="H5" s="98">
        <v>3687.3000267238717</v>
      </c>
      <c r="I5" s="98">
        <v>1029.3850829310991</v>
      </c>
      <c r="J5" s="105">
        <v>10439.626618000737</v>
      </c>
      <c r="M5" s="52"/>
    </row>
    <row r="6" spans="2:13" ht="18.75" x14ac:dyDescent="0.45">
      <c r="B6" s="275"/>
      <c r="C6" s="106">
        <v>100</v>
      </c>
      <c r="D6" s="106">
        <v>86.531777507840786</v>
      </c>
      <c r="E6" s="106">
        <v>13.468222492159224</v>
      </c>
      <c r="F6" s="106">
        <v>11.506512575159739</v>
      </c>
      <c r="G6" s="106">
        <v>25.136399673154695</v>
      </c>
      <c r="H6" s="106">
        <v>17.620861448003009</v>
      </c>
      <c r="I6" s="106">
        <v>4.9192232233637867</v>
      </c>
      <c r="J6" s="104">
        <v>49.888865259526369</v>
      </c>
    </row>
    <row r="7" spans="2:13" ht="18.75" x14ac:dyDescent="0.45">
      <c r="B7" s="275">
        <v>1398</v>
      </c>
      <c r="C7" s="108">
        <v>26473.421253070424</v>
      </c>
      <c r="D7" s="108">
        <v>24814.863399459104</v>
      </c>
      <c r="E7" s="108">
        <v>1658.5578536113223</v>
      </c>
      <c r="F7" s="108">
        <v>3646.2189660153094</v>
      </c>
      <c r="G7" s="108">
        <v>7452.877387326691</v>
      </c>
      <c r="H7" s="108">
        <v>5429.0145233473831</v>
      </c>
      <c r="I7" s="108">
        <v>1449.0565200615035</v>
      </c>
      <c r="J7" s="109">
        <v>13715.7670461171</v>
      </c>
    </row>
    <row r="8" spans="2:13" ht="18.75" x14ac:dyDescent="0.45">
      <c r="B8" s="275"/>
      <c r="C8" s="103">
        <v>100</v>
      </c>
      <c r="D8" s="103">
        <v>93.735007509016384</v>
      </c>
      <c r="E8" s="103">
        <v>6.264992490983615</v>
      </c>
      <c r="F8" s="103">
        <v>13.773130911791071</v>
      </c>
      <c r="G8" s="103">
        <v>28.152301571004145</v>
      </c>
      <c r="H8" s="103">
        <v>20.507415612999843</v>
      </c>
      <c r="I8" s="103">
        <v>5.4736277045923556</v>
      </c>
      <c r="J8" s="441">
        <v>51.809575026221168</v>
      </c>
    </row>
    <row r="9" spans="2:13" ht="18.75" x14ac:dyDescent="0.45">
      <c r="B9" s="275">
        <v>1399</v>
      </c>
      <c r="C9" s="321">
        <v>39791.512962323759</v>
      </c>
      <c r="D9" s="321">
        <v>38314.945393688657</v>
      </c>
      <c r="E9" s="321">
        <v>1476.567568635106</v>
      </c>
      <c r="F9" s="321">
        <v>4981.8500827634707</v>
      </c>
      <c r="G9" s="321">
        <v>13265.662885887967</v>
      </c>
      <c r="H9" s="321">
        <v>9864.5558272302187</v>
      </c>
      <c r="I9" s="321">
        <v>2776.3403649486881</v>
      </c>
      <c r="J9" s="322">
        <v>20067.432425037216</v>
      </c>
    </row>
    <row r="10" spans="2:13" ht="18.75" x14ac:dyDescent="0.45">
      <c r="B10" s="275"/>
      <c r="C10" s="440">
        <v>100</v>
      </c>
      <c r="D10" s="440">
        <v>96.289239944122812</v>
      </c>
      <c r="E10" s="440">
        <v>3.7107600558771945</v>
      </c>
      <c r="F10" s="440">
        <v>12.519881029606719</v>
      </c>
      <c r="G10" s="440">
        <v>33.337920320970056</v>
      </c>
      <c r="H10" s="440">
        <v>24.790602550273437</v>
      </c>
      <c r="I10" s="440">
        <v>6.9772173970299685</v>
      </c>
      <c r="J10" s="441">
        <v>50.431438593546027</v>
      </c>
    </row>
    <row r="11" spans="2:13" ht="18.75" x14ac:dyDescent="0.45">
      <c r="B11" s="246">
        <v>1400</v>
      </c>
      <c r="C11" s="321">
        <v>65262.599744956911</v>
      </c>
      <c r="D11" s="321">
        <v>60700.12228942605</v>
      </c>
      <c r="E11" s="321">
        <v>4562.4774555308622</v>
      </c>
      <c r="F11" s="321">
        <v>8275.4282373875067</v>
      </c>
      <c r="G11" s="321">
        <v>20821.004933026612</v>
      </c>
      <c r="H11" s="321">
        <v>16073.403539869187</v>
      </c>
      <c r="I11" s="321">
        <v>4083.1447756381986</v>
      </c>
      <c r="J11" s="322">
        <v>31603.689119011931</v>
      </c>
    </row>
    <row r="12" spans="2:13" ht="19.5" thickBot="1" x14ac:dyDescent="0.5">
      <c r="B12" s="497"/>
      <c r="C12" s="508">
        <v>100</v>
      </c>
      <c r="D12" s="508">
        <v>93.009046528946143</v>
      </c>
      <c r="E12" s="508">
        <v>6.9909519387827022</v>
      </c>
      <c r="F12" s="508">
        <v>12.680199685577959</v>
      </c>
      <c r="G12" s="508">
        <v>31.903425545411924</v>
      </c>
      <c r="H12" s="508">
        <v>24.628811907585664</v>
      </c>
      <c r="I12" s="508">
        <v>6.2564853376972414</v>
      </c>
      <c r="J12" s="509">
        <v>48.425421297956255</v>
      </c>
    </row>
    <row r="13" spans="2:13" ht="18.75" x14ac:dyDescent="0.45">
      <c r="B13" s="110">
        <v>1399</v>
      </c>
      <c r="C13" s="111"/>
      <c r="D13" s="111"/>
      <c r="E13" s="111"/>
      <c r="F13" s="111"/>
      <c r="G13" s="111"/>
      <c r="H13" s="111"/>
      <c r="I13" s="111"/>
      <c r="J13" s="112"/>
    </row>
    <row r="14" spans="2:13" ht="18.75" x14ac:dyDescent="0.45">
      <c r="B14" s="110" t="s">
        <v>0</v>
      </c>
      <c r="C14" s="111">
        <v>7181.3319232277163</v>
      </c>
      <c r="D14" s="111">
        <v>6924.8865673464879</v>
      </c>
      <c r="E14" s="111">
        <v>256.4453558812279</v>
      </c>
      <c r="F14" s="111">
        <v>848.13321558051484</v>
      </c>
      <c r="G14" s="111">
        <v>2205.84102198965</v>
      </c>
      <c r="H14" s="111">
        <v>1548.0670919289869</v>
      </c>
      <c r="I14" s="111">
        <v>509.36102854427912</v>
      </c>
      <c r="J14" s="112">
        <v>3870.9123297763231</v>
      </c>
    </row>
    <row r="15" spans="2:13" ht="18.75" x14ac:dyDescent="0.45">
      <c r="B15" s="110"/>
      <c r="C15" s="113">
        <v>100</v>
      </c>
      <c r="D15" s="113">
        <v>96.429000098828936</v>
      </c>
      <c r="E15" s="113">
        <v>3.5709999011710654</v>
      </c>
      <c r="F15" s="113">
        <v>11.810249472486625</v>
      </c>
      <c r="G15" s="113">
        <v>30.716321785029184</v>
      </c>
      <c r="H15" s="113">
        <v>21.556824116732841</v>
      </c>
      <c r="I15" s="113">
        <v>7.0928489866451132</v>
      </c>
      <c r="J15" s="114">
        <v>53.902428841313125</v>
      </c>
    </row>
    <row r="16" spans="2:13" ht="18.75" x14ac:dyDescent="0.45">
      <c r="B16" s="275" t="s">
        <v>2</v>
      </c>
      <c r="C16" s="98">
        <v>10592.138838496861</v>
      </c>
      <c r="D16" s="111">
        <v>10221.819312314272</v>
      </c>
      <c r="E16" s="98">
        <v>370.31952618259021</v>
      </c>
      <c r="F16" s="98">
        <v>2344.4545034185048</v>
      </c>
      <c r="G16" s="98">
        <v>3072.3346207007357</v>
      </c>
      <c r="H16" s="98">
        <v>2189.5845898683751</v>
      </c>
      <c r="I16" s="98">
        <v>720.22562871398179</v>
      </c>
      <c r="J16" s="105">
        <v>4805.0301881950309</v>
      </c>
    </row>
    <row r="17" spans="1:10" ht="18.75" x14ac:dyDescent="0.45">
      <c r="B17" s="446"/>
      <c r="C17" s="412">
        <v>100</v>
      </c>
      <c r="D17" s="412">
        <v>96.503826735761123</v>
      </c>
      <c r="E17" s="412">
        <v>3.496173264238883</v>
      </c>
      <c r="F17" s="412">
        <v>22.133910243865422</v>
      </c>
      <c r="G17" s="412">
        <v>29.005800127302077</v>
      </c>
      <c r="H17" s="412">
        <v>20.67178898666231</v>
      </c>
      <c r="I17" s="412">
        <v>6.799624133478499</v>
      </c>
      <c r="J17" s="469">
        <v>45.364116364593613</v>
      </c>
    </row>
    <row r="18" spans="1:10" ht="18.75" x14ac:dyDescent="0.45">
      <c r="B18" s="110" t="s">
        <v>1</v>
      </c>
      <c r="C18" s="111">
        <v>10996.673142639382</v>
      </c>
      <c r="D18" s="111">
        <v>10592.719024297125</v>
      </c>
      <c r="E18" s="111">
        <v>403.95411834225752</v>
      </c>
      <c r="F18" s="111">
        <v>1640.0367748903102</v>
      </c>
      <c r="G18" s="111">
        <v>3724.0671365411818</v>
      </c>
      <c r="H18" s="111">
        <v>2846.4357790823296</v>
      </c>
      <c r="I18" s="111">
        <v>726.30817712791463</v>
      </c>
      <c r="J18" s="112">
        <v>5228.615112865632</v>
      </c>
    </row>
    <row r="19" spans="1:10" ht="18.75" x14ac:dyDescent="0.45">
      <c r="B19" s="110"/>
      <c r="C19" s="113">
        <v>100</v>
      </c>
      <c r="D19" s="113">
        <v>96.326578837958436</v>
      </c>
      <c r="E19" s="113">
        <v>3.6734211620415764</v>
      </c>
      <c r="F19" s="113">
        <v>14.913935820562859</v>
      </c>
      <c r="G19" s="113">
        <v>33.865398091184375</v>
      </c>
      <c r="H19" s="113">
        <v>25.884517455059491</v>
      </c>
      <c r="I19" s="113">
        <v>6.6047991761405465</v>
      </c>
      <c r="J19" s="114">
        <v>47.547244926211192</v>
      </c>
    </row>
    <row r="20" spans="1:10" ht="18.75" x14ac:dyDescent="0.45">
      <c r="B20" s="246" t="s">
        <v>3</v>
      </c>
      <c r="C20" s="319">
        <v>11021.369057959799</v>
      </c>
      <c r="D20" s="111">
        <v>10575.520489730769</v>
      </c>
      <c r="E20" s="319">
        <v>445.84856822903026</v>
      </c>
      <c r="F20" s="319">
        <v>149.22558887414127</v>
      </c>
      <c r="G20" s="319">
        <v>4263.4201066564001</v>
      </c>
      <c r="H20" s="319">
        <v>3280.4683663505275</v>
      </c>
      <c r="I20" s="319">
        <v>820.44553056251311</v>
      </c>
      <c r="J20" s="320">
        <v>6162.8747942002256</v>
      </c>
    </row>
    <row r="21" spans="1:10" ht="18.75" x14ac:dyDescent="0.45">
      <c r="B21" s="316"/>
      <c r="C21" s="317">
        <v>100</v>
      </c>
      <c r="D21" s="317">
        <v>95.95468978595693</v>
      </c>
      <c r="E21" s="317">
        <v>4.045310214043071</v>
      </c>
      <c r="F21" s="317">
        <v>1.3539659917872753</v>
      </c>
      <c r="G21" s="317">
        <v>38.683216978178351</v>
      </c>
      <c r="H21" s="317">
        <v>29.764617708553402</v>
      </c>
      <c r="I21" s="317">
        <v>7.4441344468904695</v>
      </c>
      <c r="J21" s="318">
        <v>55.917506815991288</v>
      </c>
    </row>
    <row r="22" spans="1:10" ht="18.75" x14ac:dyDescent="0.45">
      <c r="B22" s="110">
        <v>1400</v>
      </c>
      <c r="C22" s="113"/>
      <c r="D22" s="113"/>
      <c r="E22" s="113"/>
      <c r="F22" s="113"/>
      <c r="G22" s="113"/>
      <c r="H22" s="113"/>
      <c r="I22" s="113"/>
      <c r="J22" s="114"/>
    </row>
    <row r="23" spans="1:10" ht="18.75" x14ac:dyDescent="0.45">
      <c r="B23" s="275" t="s">
        <v>419</v>
      </c>
      <c r="C23" s="319">
        <v>12777.948054886256</v>
      </c>
      <c r="D23" s="319">
        <v>12168.334560028139</v>
      </c>
      <c r="E23" s="319">
        <v>609.61349485811672</v>
      </c>
      <c r="F23" s="319">
        <v>1423.5963907296771</v>
      </c>
      <c r="G23" s="319">
        <v>4244.2688330052952</v>
      </c>
      <c r="H23" s="319">
        <v>3212.8621192376959</v>
      </c>
      <c r="I23" s="319">
        <v>868.07169408662901</v>
      </c>
      <c r="J23" s="320">
        <v>6500.4693362931666</v>
      </c>
    </row>
    <row r="24" spans="1:10" ht="18.75" x14ac:dyDescent="0.45">
      <c r="A24" s="277"/>
      <c r="B24" s="110"/>
      <c r="C24" s="113">
        <v>100</v>
      </c>
      <c r="D24" s="113">
        <v>95.229175355545436</v>
      </c>
      <c r="E24" s="113">
        <v>4.770824644454569</v>
      </c>
      <c r="F24" s="113">
        <v>11.141040678947645</v>
      </c>
      <c r="G24" s="113">
        <v>33.215574322062594</v>
      </c>
      <c r="H24" s="113">
        <v>25.14380325727733</v>
      </c>
      <c r="I24" s="113">
        <v>6.7935140318142127</v>
      </c>
      <c r="J24" s="114">
        <v>50.872560354535203</v>
      </c>
    </row>
    <row r="25" spans="1:10" ht="18.75" x14ac:dyDescent="0.45">
      <c r="B25" s="275" t="s">
        <v>367</v>
      </c>
      <c r="C25" s="98">
        <v>17269.582752933577</v>
      </c>
      <c r="D25" s="98">
        <v>16531.590128902535</v>
      </c>
      <c r="E25" s="98">
        <v>737.99262403104194</v>
      </c>
      <c r="F25" s="98">
        <v>4024.1594797059465</v>
      </c>
      <c r="G25" s="98">
        <v>4899.0301599150298</v>
      </c>
      <c r="H25" s="98">
        <v>3695.0295945436546</v>
      </c>
      <c r="I25" s="98">
        <v>1034.0813375637031</v>
      </c>
      <c r="J25" s="105">
        <v>7608.4004892815592</v>
      </c>
    </row>
    <row r="26" spans="1:10" ht="18.75" x14ac:dyDescent="0.45">
      <c r="B26" s="446"/>
      <c r="C26" s="412">
        <v>100</v>
      </c>
      <c r="D26" s="412">
        <v>95.726633152699193</v>
      </c>
      <c r="E26" s="412">
        <v>4.2733668473008093</v>
      </c>
      <c r="F26" s="412">
        <v>23.302007566004246</v>
      </c>
      <c r="G26" s="412">
        <v>28.3679706105397</v>
      </c>
      <c r="H26" s="412">
        <v>21.396171797584291</v>
      </c>
      <c r="I26" s="412">
        <v>5.9878767909898931</v>
      </c>
      <c r="J26" s="469">
        <v>44.056654976155251</v>
      </c>
    </row>
    <row r="27" spans="1:10" ht="18.75" x14ac:dyDescent="0.45">
      <c r="B27" s="110" t="s">
        <v>407</v>
      </c>
      <c r="C27" s="111">
        <v>17623.048771867114</v>
      </c>
      <c r="D27" s="111">
        <v>16399.172810327938</v>
      </c>
      <c r="E27" s="111">
        <v>1223.8759615391757</v>
      </c>
      <c r="F27" s="111">
        <v>2604.0139459091693</v>
      </c>
      <c r="G27" s="111">
        <v>5554.8652160666397</v>
      </c>
      <c r="H27" s="111">
        <v>4429.4032287425116</v>
      </c>
      <c r="I27" s="111">
        <v>963.81426589809689</v>
      </c>
      <c r="J27" s="112">
        <v>8240.2936483521298</v>
      </c>
    </row>
    <row r="28" spans="1:10" ht="18.75" x14ac:dyDescent="0.45">
      <c r="B28" s="316"/>
      <c r="C28" s="113">
        <v>100</v>
      </c>
      <c r="D28" s="113">
        <v>93.055254074465637</v>
      </c>
      <c r="E28" s="113">
        <v>6.9447459255343666</v>
      </c>
      <c r="F28" s="113">
        <v>14.776183052197734</v>
      </c>
      <c r="G28" s="113">
        <v>31.520455330829328</v>
      </c>
      <c r="H28" s="113">
        <v>25.13414838761312</v>
      </c>
      <c r="I28" s="113">
        <v>5.4690552036416085</v>
      </c>
      <c r="J28" s="114">
        <v>46.758615691438578</v>
      </c>
    </row>
    <row r="29" spans="1:10" ht="18.75" x14ac:dyDescent="0.45">
      <c r="B29" s="110" t="s">
        <v>3</v>
      </c>
      <c r="C29" s="321">
        <v>17592.020165269969</v>
      </c>
      <c r="D29" s="321">
        <v>15601.024790167439</v>
      </c>
      <c r="E29" s="321">
        <v>1990.9953751025282</v>
      </c>
      <c r="F29" s="321">
        <v>223.65842104271428</v>
      </c>
      <c r="G29" s="321">
        <v>6122.8407240396473</v>
      </c>
      <c r="H29" s="321">
        <v>4736.1085973453246</v>
      </c>
      <c r="I29" s="321">
        <v>1217.1774780897695</v>
      </c>
      <c r="J29" s="322">
        <v>9254.5256450850757</v>
      </c>
    </row>
    <row r="30" spans="1:10" ht="18.75" x14ac:dyDescent="0.45">
      <c r="B30" s="110"/>
      <c r="C30" s="440">
        <v>100</v>
      </c>
      <c r="D30" s="440">
        <v>88.682394879053533</v>
      </c>
      <c r="E30" s="440">
        <v>11.31760512094646</v>
      </c>
      <c r="F30" s="440">
        <v>1.2713629187639235</v>
      </c>
      <c r="G30" s="440">
        <v>34.804648167282757</v>
      </c>
      <c r="H30" s="440">
        <v>26.921914327356866</v>
      </c>
      <c r="I30" s="440">
        <v>6.9189181609324883</v>
      </c>
      <c r="J30" s="441">
        <v>52.606383793006842</v>
      </c>
    </row>
    <row r="31" spans="1:10" ht="18.75" x14ac:dyDescent="0.45">
      <c r="B31" s="110">
        <v>1401</v>
      </c>
      <c r="C31" s="356"/>
      <c r="D31" s="356"/>
      <c r="E31" s="356"/>
      <c r="F31" s="356"/>
      <c r="G31" s="356"/>
      <c r="H31" s="356"/>
      <c r="I31" s="356"/>
      <c r="J31" s="615"/>
    </row>
    <row r="32" spans="1:10" ht="18.75" x14ac:dyDescent="0.45">
      <c r="B32" s="110" t="s">
        <v>421</v>
      </c>
      <c r="C32" s="321">
        <v>21033.728999999999</v>
      </c>
      <c r="D32" s="321">
        <v>17769.811000000002</v>
      </c>
      <c r="E32" s="321">
        <v>3263.9180000000001</v>
      </c>
      <c r="F32" s="321">
        <v>2310.0349999999999</v>
      </c>
      <c r="G32" s="321">
        <v>6087.0559999999996</v>
      </c>
      <c r="H32" s="321">
        <v>4757.16</v>
      </c>
      <c r="I32" s="321">
        <v>1162.7339999999999</v>
      </c>
      <c r="J32" s="322">
        <v>9372.7199999999993</v>
      </c>
    </row>
    <row r="33" spans="2:11" ht="18.75" x14ac:dyDescent="0.45">
      <c r="B33" s="110"/>
      <c r="C33" s="440">
        <v>100</v>
      </c>
      <c r="D33" s="440">
        <v>84.482456724625493</v>
      </c>
      <c r="E33" s="440">
        <v>15.517543275374521</v>
      </c>
      <c r="F33" s="440">
        <v>10.982527159116675</v>
      </c>
      <c r="G33" s="440">
        <v>28.939499981196864</v>
      </c>
      <c r="H33" s="440">
        <v>22.616817018038031</v>
      </c>
      <c r="I33" s="440">
        <v>5.5279498941913721</v>
      </c>
      <c r="J33" s="441">
        <v>44.56042958431194</v>
      </c>
    </row>
    <row r="34" spans="2:11" ht="18.75" x14ac:dyDescent="0.45">
      <c r="B34" s="115" t="s">
        <v>2</v>
      </c>
      <c r="C34" s="442">
        <v>27694.325000000001</v>
      </c>
      <c r="D34" s="442">
        <v>24614.080999999998</v>
      </c>
      <c r="E34" s="442">
        <v>3080.2440000000001</v>
      </c>
      <c r="F34" s="442">
        <v>6650.5839999999998</v>
      </c>
      <c r="G34" s="442">
        <v>6980.2240000000002</v>
      </c>
      <c r="H34" s="442">
        <v>5416.1590000000006</v>
      </c>
      <c r="I34" s="442">
        <v>1385.1759999999999</v>
      </c>
      <c r="J34" s="443">
        <v>10983.272999999999</v>
      </c>
    </row>
    <row r="35" spans="2:11" ht="19.5" thickBot="1" x14ac:dyDescent="0.5">
      <c r="B35" s="116"/>
      <c r="C35" s="444">
        <v>100</v>
      </c>
      <c r="D35" s="444">
        <v>88.877706894824115</v>
      </c>
      <c r="E35" s="444">
        <v>11.12229310517588</v>
      </c>
      <c r="F35" s="444">
        <v>24.01424840648761</v>
      </c>
      <c r="G35" s="444">
        <v>25.204528364565665</v>
      </c>
      <c r="H35" s="444">
        <v>19.556927276617142</v>
      </c>
      <c r="I35" s="444">
        <v>5.0016600874005768</v>
      </c>
      <c r="J35" s="445">
        <v>39.658930123770844</v>
      </c>
    </row>
    <row r="36" spans="2:11" ht="17.25" x14ac:dyDescent="0.4">
      <c r="B36" s="628" t="s">
        <v>247</v>
      </c>
      <c r="C36" s="628"/>
      <c r="D36" s="628"/>
      <c r="E36" s="628"/>
      <c r="F36" s="628"/>
      <c r="G36" s="628"/>
      <c r="H36" s="415"/>
      <c r="I36" s="30"/>
      <c r="J36" s="30"/>
    </row>
    <row r="37" spans="2:11" ht="17.25" customHeight="1" x14ac:dyDescent="0.4">
      <c r="B37" s="914" t="s">
        <v>386</v>
      </c>
      <c r="C37" s="914"/>
      <c r="D37" s="914"/>
      <c r="E37" s="914"/>
      <c r="F37" s="914"/>
      <c r="G37" s="914"/>
      <c r="H37" s="914"/>
      <c r="I37" s="914"/>
      <c r="J37" s="914"/>
    </row>
    <row r="38" spans="2:11" ht="17.25" x14ac:dyDescent="0.4">
      <c r="B38" s="914" t="s">
        <v>387</v>
      </c>
      <c r="C38" s="914"/>
      <c r="D38" s="914"/>
      <c r="E38" s="914"/>
      <c r="F38" s="914"/>
      <c r="G38" s="914"/>
      <c r="H38" s="914"/>
      <c r="I38" s="914"/>
      <c r="J38" s="914"/>
    </row>
    <row r="39" spans="2:11" ht="17.25" x14ac:dyDescent="0.4">
      <c r="B39" s="628"/>
      <c r="C39" s="628"/>
      <c r="D39" s="628"/>
      <c r="E39" s="628"/>
      <c r="F39" s="628"/>
      <c r="G39" s="628"/>
      <c r="H39" s="379"/>
      <c r="I39" s="628"/>
      <c r="J39" s="628"/>
    </row>
    <row r="40" spans="2:11" s="57" customFormat="1" ht="18.75" x14ac:dyDescent="0.45">
      <c r="J40" s="57" t="s">
        <v>359</v>
      </c>
    </row>
    <row r="41" spans="2:11" s="57" customFormat="1" ht="18.75" x14ac:dyDescent="0.45">
      <c r="J41" s="57" t="s">
        <v>440</v>
      </c>
    </row>
    <row r="42" spans="2:11" s="57" customFormat="1" ht="18.75" x14ac:dyDescent="0.45">
      <c r="J42" s="57" t="s">
        <v>360</v>
      </c>
    </row>
    <row r="43" spans="2:11" ht="21.75" x14ac:dyDescent="0.55000000000000004">
      <c r="B43" s="30"/>
      <c r="C43" s="30"/>
      <c r="D43" s="30"/>
      <c r="E43" s="30"/>
      <c r="F43" s="30"/>
      <c r="G43" s="30"/>
      <c r="H43" s="30"/>
      <c r="I43" s="30"/>
      <c r="J43" s="70">
        <v>2</v>
      </c>
      <c r="K43" s="470"/>
    </row>
    <row r="44" spans="2:11" x14ac:dyDescent="0.25">
      <c r="B44" s="30"/>
      <c r="C44" s="30"/>
      <c r="D44" s="30"/>
      <c r="E44" s="30"/>
      <c r="F44" s="30"/>
      <c r="G44" s="30"/>
      <c r="H44" s="30"/>
      <c r="I44" s="30"/>
      <c r="J44" s="30"/>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7"/>
  <sheetViews>
    <sheetView rightToLeft="1" view="pageBreakPreview" topLeftCell="A16" zoomScaleNormal="85" zoomScaleSheetLayoutView="100" workbookViewId="0">
      <selection activeCell="B34" sqref="B34"/>
    </sheetView>
  </sheetViews>
  <sheetFormatPr defaultRowHeight="15" x14ac:dyDescent="0.25"/>
  <cols>
    <col min="1" max="1" width="9" customWidth="1"/>
    <col min="2" max="2" width="12.375" customWidth="1"/>
    <col min="3" max="3" width="11.625" customWidth="1"/>
    <col min="4" max="4" width="10.75" customWidth="1"/>
    <col min="7" max="7" width="12.625" customWidth="1"/>
    <col min="8" max="8" width="11" customWidth="1"/>
    <col min="10" max="10" width="14.375" customWidth="1"/>
    <col min="11" max="11" width="3.75" customWidth="1"/>
  </cols>
  <sheetData>
    <row r="1" spans="2:10" ht="15.75" thickBot="1" x14ac:dyDescent="0.3"/>
    <row r="2" spans="2:10" ht="24.75" thickBot="1" x14ac:dyDescent="0.65">
      <c r="B2" s="11" t="s">
        <v>390</v>
      </c>
      <c r="C2" s="9"/>
      <c r="D2" s="9"/>
      <c r="E2" s="9"/>
      <c r="F2" s="9"/>
      <c r="G2" s="9"/>
      <c r="H2" s="9"/>
      <c r="I2" s="9"/>
      <c r="J2" s="10" t="s">
        <v>11</v>
      </c>
    </row>
    <row r="3" spans="2:10" ht="45" customHeight="1" thickBot="1" x14ac:dyDescent="0.3">
      <c r="B3" s="923"/>
      <c r="C3" s="917" t="s">
        <v>380</v>
      </c>
      <c r="D3" s="917" t="s">
        <v>4</v>
      </c>
      <c r="E3" s="919" t="s">
        <v>10</v>
      </c>
      <c r="F3" s="920"/>
      <c r="G3" s="920"/>
      <c r="H3" s="920"/>
      <c r="I3" s="920"/>
      <c r="J3" s="921"/>
    </row>
    <row r="4" spans="2:10" ht="20.25" thickBot="1" x14ac:dyDescent="0.3">
      <c r="B4" s="924"/>
      <c r="C4" s="918"/>
      <c r="D4" s="918"/>
      <c r="E4" s="634" t="s">
        <v>5</v>
      </c>
      <c r="F4" s="634" t="s">
        <v>6</v>
      </c>
      <c r="G4" s="634" t="s">
        <v>389</v>
      </c>
      <c r="H4" s="642" t="s">
        <v>7</v>
      </c>
      <c r="I4" s="642" t="s">
        <v>8</v>
      </c>
      <c r="J4" s="638" t="s">
        <v>9</v>
      </c>
    </row>
    <row r="5" spans="2:10" ht="18.75" x14ac:dyDescent="0.45">
      <c r="B5" s="201"/>
      <c r="C5" s="90"/>
      <c r="D5" s="90"/>
      <c r="E5" s="90"/>
      <c r="F5" s="90"/>
      <c r="G5" s="471" t="s">
        <v>12</v>
      </c>
      <c r="H5" s="90"/>
      <c r="I5" s="90"/>
      <c r="J5" s="91"/>
    </row>
    <row r="6" spans="2:10" ht="18.75" x14ac:dyDescent="0.45">
      <c r="B6" s="275">
        <v>1397</v>
      </c>
      <c r="C6" s="98">
        <v>13822.376541329924</v>
      </c>
      <c r="D6" s="98">
        <v>12319.991512744748</v>
      </c>
      <c r="E6" s="98">
        <v>1502.3850285851775</v>
      </c>
      <c r="F6" s="98">
        <v>1423.9479560942477</v>
      </c>
      <c r="G6" s="98">
        <v>3166.4576722016213</v>
      </c>
      <c r="H6" s="98">
        <v>2022.6430755742533</v>
      </c>
      <c r="I6" s="98">
        <v>630.79602786428438</v>
      </c>
      <c r="J6" s="105">
        <v>7729.5858844488794</v>
      </c>
    </row>
    <row r="7" spans="2:10" ht="18.75" x14ac:dyDescent="0.45">
      <c r="B7" s="275"/>
      <c r="C7" s="106">
        <v>-2.981292664643604</v>
      </c>
      <c r="D7" s="106">
        <v>-0.69487207806871254</v>
      </c>
      <c r="E7" s="106">
        <v>-18.389724815793912</v>
      </c>
      <c r="F7" s="106">
        <v>-2.2753435348087976</v>
      </c>
      <c r="G7" s="106">
        <v>-1.8304563120393595</v>
      </c>
      <c r="H7" s="106">
        <v>-3.3931699454455639</v>
      </c>
      <c r="I7" s="106">
        <v>-0.18284161742776917</v>
      </c>
      <c r="J7" s="107">
        <v>7.7531439823857795E-2</v>
      </c>
    </row>
    <row r="8" spans="2:10" ht="18.75" x14ac:dyDescent="0.45">
      <c r="B8" s="275">
        <v>1398</v>
      </c>
      <c r="C8" s="98">
        <v>13414.74855784757</v>
      </c>
      <c r="D8" s="98">
        <v>12456.613474444473</v>
      </c>
      <c r="E8" s="98">
        <v>958.13508340309784</v>
      </c>
      <c r="F8" s="98">
        <v>1553.8603711095886</v>
      </c>
      <c r="G8" s="98">
        <v>3197.9052665965119</v>
      </c>
      <c r="H8" s="98">
        <v>2039.9176672308404</v>
      </c>
      <c r="I8" s="98">
        <v>626.96798192788424</v>
      </c>
      <c r="J8" s="105">
        <v>7704.8478367383723</v>
      </c>
    </row>
    <row r="9" spans="2:10" ht="18.75" x14ac:dyDescent="0.45">
      <c r="B9" s="275"/>
      <c r="C9" s="113">
        <v>-2.9490441261205547</v>
      </c>
      <c r="D9" s="113">
        <v>1.1089452582689887</v>
      </c>
      <c r="E9" s="113">
        <v>-36.225730077635923</v>
      </c>
      <c r="F9" s="113">
        <v>9.1233962912295112</v>
      </c>
      <c r="G9" s="113">
        <v>0.99314747425709982</v>
      </c>
      <c r="H9" s="113">
        <v>0.85406030679351375</v>
      </c>
      <c r="I9" s="113">
        <v>-0.60685955004518632</v>
      </c>
      <c r="J9" s="114">
        <v>-0.32004363597637564</v>
      </c>
    </row>
    <row r="10" spans="2:10" ht="18.75" x14ac:dyDescent="0.45">
      <c r="B10" s="275">
        <v>1399</v>
      </c>
      <c r="C10" s="319">
        <v>13961.228636827782</v>
      </c>
      <c r="D10" s="319">
        <v>12910.984668530935</v>
      </c>
      <c r="E10" s="319">
        <v>1050.2439682968459</v>
      </c>
      <c r="F10" s="319">
        <v>1603.0423379815775</v>
      </c>
      <c r="G10" s="319">
        <v>3429.9479491720444</v>
      </c>
      <c r="H10" s="319">
        <v>2196.4542756832097</v>
      </c>
      <c r="I10" s="319">
        <v>672.16562823069023</v>
      </c>
      <c r="J10" s="320">
        <v>7877.9943813773134</v>
      </c>
    </row>
    <row r="11" spans="2:10" ht="18.75" x14ac:dyDescent="0.45">
      <c r="B11" s="275"/>
      <c r="C11" s="113">
        <v>4.0737258445334277</v>
      </c>
      <c r="D11" s="113">
        <v>3.6476301927376369</v>
      </c>
      <c r="E11" s="113">
        <v>9.6133506109176636</v>
      </c>
      <c r="F11" s="113">
        <v>3.1651471255984802</v>
      </c>
      <c r="G11" s="113">
        <v>7.2560836932637613</v>
      </c>
      <c r="H11" s="113">
        <v>7.6736728627320332</v>
      </c>
      <c r="I11" s="113">
        <v>7.2089241565137456</v>
      </c>
      <c r="J11" s="114">
        <v>2.2472415848803848</v>
      </c>
    </row>
    <row r="12" spans="2:10" ht="18.75" x14ac:dyDescent="0.45">
      <c r="B12" s="246">
        <v>1400</v>
      </c>
      <c r="C12" s="319">
        <v>14571.359165275133</v>
      </c>
      <c r="D12" s="319">
        <v>13415.097324561117</v>
      </c>
      <c r="E12" s="319">
        <v>1156.2618407140153</v>
      </c>
      <c r="F12" s="319">
        <v>1561.1223788389277</v>
      </c>
      <c r="G12" s="319">
        <v>3467.6364374497007</v>
      </c>
      <c r="H12" s="319">
        <v>2262.5672313535697</v>
      </c>
      <c r="I12" s="319">
        <v>625.55665411499331</v>
      </c>
      <c r="J12" s="320">
        <v>8386.3385082724872</v>
      </c>
    </row>
    <row r="13" spans="2:10" ht="19.5" thickBot="1" x14ac:dyDescent="0.5">
      <c r="B13" s="497"/>
      <c r="C13" s="510">
        <v>4.3701778999443661</v>
      </c>
      <c r="D13" s="510">
        <v>3.904525247085914</v>
      </c>
      <c r="E13" s="510">
        <v>10.094594743457179</v>
      </c>
      <c r="F13" s="510">
        <v>-2.6150250775929038</v>
      </c>
      <c r="G13" s="510">
        <v>1.0988064202768442</v>
      </c>
      <c r="H13" s="510">
        <v>3.0099855208593169</v>
      </c>
      <c r="I13" s="510">
        <v>-6.9341501793811631</v>
      </c>
      <c r="J13" s="511">
        <v>6.4527099447651466</v>
      </c>
    </row>
    <row r="14" spans="2:10" ht="18.75" x14ac:dyDescent="0.45">
      <c r="B14" s="102"/>
      <c r="C14" s="90"/>
      <c r="D14" s="925" t="s">
        <v>42</v>
      </c>
      <c r="E14" s="926"/>
      <c r="F14" s="926"/>
      <c r="G14" s="926"/>
      <c r="H14" s="926"/>
      <c r="I14" s="90"/>
      <c r="J14" s="91"/>
    </row>
    <row r="15" spans="2:10" ht="18.75" x14ac:dyDescent="0.45">
      <c r="B15" s="110">
        <v>1399</v>
      </c>
      <c r="C15" s="98"/>
      <c r="D15" s="98"/>
      <c r="E15" s="98"/>
      <c r="F15" s="98"/>
      <c r="G15" s="98"/>
      <c r="H15" s="98"/>
      <c r="I15" s="98"/>
      <c r="J15" s="119"/>
    </row>
    <row r="16" spans="2:10" ht="18.75" x14ac:dyDescent="0.45">
      <c r="B16" s="110" t="s">
        <v>0</v>
      </c>
      <c r="C16" s="111">
        <v>3294.6334489505821</v>
      </c>
      <c r="D16" s="111">
        <v>3059.0871361635618</v>
      </c>
      <c r="E16" s="111">
        <v>235.54631278702058</v>
      </c>
      <c r="F16" s="111">
        <v>341.39350680104394</v>
      </c>
      <c r="G16" s="111">
        <v>808.46959964505072</v>
      </c>
      <c r="H16" s="111">
        <v>505.05729666064968</v>
      </c>
      <c r="I16" s="111">
        <v>168.73055937784224</v>
      </c>
      <c r="J16" s="112">
        <v>1909.2240297174667</v>
      </c>
    </row>
    <row r="17" spans="2:10" ht="18.75" x14ac:dyDescent="0.45">
      <c r="B17" s="110"/>
      <c r="C17" s="113">
        <v>0.6580583435893459</v>
      </c>
      <c r="D17" s="113">
        <v>2.1293672915098369</v>
      </c>
      <c r="E17" s="113">
        <v>-15.206603026231988</v>
      </c>
      <c r="F17" s="113">
        <v>0.31621280793203255</v>
      </c>
      <c r="G17" s="113">
        <v>6.077225622987541</v>
      </c>
      <c r="H17" s="106">
        <v>1.1572186135796727</v>
      </c>
      <c r="I17" s="113">
        <v>27.847358159140612</v>
      </c>
      <c r="J17" s="114">
        <v>0.86575079572040181</v>
      </c>
    </row>
    <row r="18" spans="2:10" ht="18.75" x14ac:dyDescent="0.45">
      <c r="B18" s="275" t="s">
        <v>2</v>
      </c>
      <c r="C18" s="98">
        <v>3971.581908560433</v>
      </c>
      <c r="D18" s="98">
        <v>3703.6535087118059</v>
      </c>
      <c r="E18" s="98">
        <v>267.92839984862701</v>
      </c>
      <c r="F18" s="98">
        <v>783.15044384500936</v>
      </c>
      <c r="G18" s="98">
        <v>896.84344403216187</v>
      </c>
      <c r="H18" s="98">
        <v>559.37170986048955</v>
      </c>
      <c r="I18" s="98">
        <v>194.79671821572748</v>
      </c>
      <c r="J18" s="105">
        <v>2023.6596208346346</v>
      </c>
    </row>
    <row r="19" spans="2:10" ht="18.75" x14ac:dyDescent="0.45">
      <c r="B19" s="446"/>
      <c r="C19" s="412">
        <v>5.2133812609089745</v>
      </c>
      <c r="D19" s="412">
        <v>4.3726702840530862</v>
      </c>
      <c r="E19" s="412">
        <v>18.396234356872938</v>
      </c>
      <c r="F19" s="412">
        <v>2.6328629198291083</v>
      </c>
      <c r="G19" s="412">
        <v>5.5732467733133717</v>
      </c>
      <c r="H19" s="412">
        <v>10.622353500125897</v>
      </c>
      <c r="I19" s="412">
        <v>-6.728144335245517</v>
      </c>
      <c r="J19" s="469">
        <v>4.5316064084916405</v>
      </c>
    </row>
    <row r="20" spans="2:10" ht="18.75" x14ac:dyDescent="0.45">
      <c r="B20" s="110" t="s">
        <v>1</v>
      </c>
      <c r="C20" s="111">
        <v>3463.6656414620384</v>
      </c>
      <c r="D20" s="111">
        <v>3196.2842693359385</v>
      </c>
      <c r="E20" s="111">
        <v>267.38137212609962</v>
      </c>
      <c r="F20" s="111">
        <v>441.43938602140747</v>
      </c>
      <c r="G20" s="111">
        <v>849.4068012737763</v>
      </c>
      <c r="H20" s="111">
        <v>562.74925664496607</v>
      </c>
      <c r="I20" s="111">
        <v>150.2567144976172</v>
      </c>
      <c r="J20" s="112">
        <v>1905.438082040755</v>
      </c>
    </row>
    <row r="21" spans="2:10" ht="18.75" x14ac:dyDescent="0.45">
      <c r="B21" s="110"/>
      <c r="C21" s="113">
        <v>3.9603569296208718</v>
      </c>
      <c r="D21" s="113">
        <v>3.561482302521938</v>
      </c>
      <c r="E21" s="113">
        <v>8.9778967136033856</v>
      </c>
      <c r="F21" s="113">
        <v>6.326564546657039</v>
      </c>
      <c r="G21" s="113">
        <v>7.4593758113656179</v>
      </c>
      <c r="H21" s="113">
        <v>10.514312827776124</v>
      </c>
      <c r="I21" s="113">
        <v>-1.2710588219595422</v>
      </c>
      <c r="J21" s="114">
        <v>1.3128765359009265</v>
      </c>
    </row>
    <row r="22" spans="2:10" ht="18.75" x14ac:dyDescent="0.45">
      <c r="B22" s="110" t="s">
        <v>3</v>
      </c>
      <c r="C22" s="111">
        <v>3231.347637854728</v>
      </c>
      <c r="D22" s="111">
        <v>2951.9597543196292</v>
      </c>
      <c r="E22" s="111">
        <v>279.38788353509887</v>
      </c>
      <c r="F22" s="111">
        <v>37.059001314116642</v>
      </c>
      <c r="G22" s="111">
        <v>875.22810422105579</v>
      </c>
      <c r="H22" s="111">
        <v>569.27601251710416</v>
      </c>
      <c r="I22" s="111">
        <v>158.3816361395034</v>
      </c>
      <c r="J22" s="112">
        <v>2039.6726487844569</v>
      </c>
    </row>
    <row r="23" spans="2:10" ht="18.75" x14ac:dyDescent="0.45">
      <c r="B23" s="110"/>
      <c r="C23" s="113">
        <v>6.4642378018980224</v>
      </c>
      <c r="D23" s="113">
        <v>4.440407551422922</v>
      </c>
      <c r="E23" s="113">
        <v>33.873949349130811</v>
      </c>
      <c r="F23" s="113">
        <v>4.9542018952902538</v>
      </c>
      <c r="G23" s="113">
        <v>9.9795298289905077</v>
      </c>
      <c r="H23" s="113">
        <v>8.2747443881648621</v>
      </c>
      <c r="I23" s="113">
        <v>18.239054603064389</v>
      </c>
      <c r="J23" s="114">
        <v>2.2221168459593628</v>
      </c>
    </row>
    <row r="24" spans="2:10" ht="18.75" x14ac:dyDescent="0.45">
      <c r="B24" s="110">
        <v>1400</v>
      </c>
      <c r="C24" s="113"/>
      <c r="D24" s="113"/>
      <c r="E24" s="113"/>
      <c r="F24" s="113"/>
      <c r="G24" s="113"/>
      <c r="H24" s="113"/>
      <c r="I24" s="113"/>
      <c r="J24" s="114"/>
    </row>
    <row r="25" spans="2:10" ht="18.75" x14ac:dyDescent="0.45">
      <c r="B25" s="275" t="s">
        <v>419</v>
      </c>
      <c r="C25" s="319">
        <v>3514.4401794264932</v>
      </c>
      <c r="D25" s="319">
        <v>3192.7310354020146</v>
      </c>
      <c r="E25" s="319">
        <v>321.70914402447823</v>
      </c>
      <c r="F25" s="319">
        <v>333.54145614461993</v>
      </c>
      <c r="G25" s="319">
        <v>822.31944824916991</v>
      </c>
      <c r="H25" s="319">
        <v>529.54575124135772</v>
      </c>
      <c r="I25" s="319">
        <v>149.67518269657089</v>
      </c>
      <c r="J25" s="320">
        <v>2036.8701310082247</v>
      </c>
    </row>
    <row r="26" spans="2:10" ht="18.75" x14ac:dyDescent="0.45">
      <c r="B26" s="275"/>
      <c r="C26" s="113">
        <v>6.6716596514226723</v>
      </c>
      <c r="D26" s="113">
        <v>4.3687509799428881</v>
      </c>
      <c r="E26" s="113">
        <v>36.579995763026659</v>
      </c>
      <c r="F26" s="113">
        <v>-2.2999999999999972</v>
      </c>
      <c r="G26" s="113">
        <v>1.7130945443340977</v>
      </c>
      <c r="H26" s="113">
        <v>4.8486488053180068</v>
      </c>
      <c r="I26" s="113">
        <v>-11.293376108947882</v>
      </c>
      <c r="J26" s="114">
        <v>6.6857581563986201</v>
      </c>
    </row>
    <row r="27" spans="2:10" ht="18.75" x14ac:dyDescent="0.45">
      <c r="B27" s="275" t="s">
        <v>367</v>
      </c>
      <c r="C27" s="98">
        <v>4010.3160889796663</v>
      </c>
      <c r="D27" s="98">
        <v>3727.7873358377906</v>
      </c>
      <c r="E27" s="98">
        <v>282.5287531418752</v>
      </c>
      <c r="F27" s="98">
        <v>763.57168274888409</v>
      </c>
      <c r="G27" s="98">
        <v>857.05273485185</v>
      </c>
      <c r="H27" s="98">
        <v>548.10124463121019</v>
      </c>
      <c r="I27" s="98">
        <v>164.38381932502566</v>
      </c>
      <c r="J27" s="105">
        <v>2107.1629182370571</v>
      </c>
    </row>
    <row r="28" spans="2:10" ht="18.75" x14ac:dyDescent="0.45">
      <c r="B28" s="110"/>
      <c r="C28" s="412">
        <v>0.97528343393207706</v>
      </c>
      <c r="D28" s="412">
        <v>0.65162216360728564</v>
      </c>
      <c r="E28" s="412">
        <v>5.4493488937705052</v>
      </c>
      <c r="F28" s="412">
        <v>-2.5</v>
      </c>
      <c r="G28" s="412">
        <v>-4.4367508560262081</v>
      </c>
      <c r="H28" s="412">
        <v>-2.0148436237667937</v>
      </c>
      <c r="I28" s="412">
        <v>-15.612634118928582</v>
      </c>
      <c r="J28" s="469">
        <v>4.1263509210102569</v>
      </c>
    </row>
    <row r="29" spans="2:10" ht="18.75" x14ac:dyDescent="0.45">
      <c r="B29" s="275" t="s">
        <v>407</v>
      </c>
      <c r="C29" s="98">
        <v>3629.467024754666</v>
      </c>
      <c r="D29" s="98">
        <v>3357.4705759934309</v>
      </c>
      <c r="E29" s="98">
        <v>271.99644876123494</v>
      </c>
      <c r="F29" s="98">
        <v>428.19620444076531</v>
      </c>
      <c r="G29" s="98">
        <v>869.55236354358544</v>
      </c>
      <c r="H29" s="98">
        <v>593.51810268419104</v>
      </c>
      <c r="I29" s="98">
        <v>134.27271770343972</v>
      </c>
      <c r="J29" s="105">
        <v>2059.7220080090797</v>
      </c>
    </row>
    <row r="30" spans="2:10" ht="18.75" x14ac:dyDescent="0.45">
      <c r="B30" s="446"/>
      <c r="C30" s="412">
        <v>4.7868761149428423</v>
      </c>
      <c r="D30" s="412">
        <v>5.0429277584556331</v>
      </c>
      <c r="E30" s="412">
        <v>1.7260277327617359</v>
      </c>
      <c r="F30" s="412">
        <v>-2.9999999999999858</v>
      </c>
      <c r="G30" s="412">
        <v>2.3717213282962604</v>
      </c>
      <c r="H30" s="412">
        <v>5.4675942572833662</v>
      </c>
      <c r="I30" s="412">
        <v>-10.637792026545981</v>
      </c>
      <c r="J30" s="469">
        <v>8.0970317231764426</v>
      </c>
    </row>
    <row r="31" spans="2:10" ht="18.75" x14ac:dyDescent="0.45">
      <c r="B31" s="110" t="s">
        <v>3</v>
      </c>
      <c r="C31" s="111">
        <v>3417.1358721143065</v>
      </c>
      <c r="D31" s="111">
        <v>3137.1083773278792</v>
      </c>
      <c r="E31" s="111">
        <v>280.02749478642687</v>
      </c>
      <c r="F31" s="111">
        <v>35.813035504658586</v>
      </c>
      <c r="G31" s="111">
        <v>918.71189080509532</v>
      </c>
      <c r="H31" s="111">
        <v>591.40213279681041</v>
      </c>
      <c r="I31" s="111">
        <v>177.22493438995699</v>
      </c>
      <c r="J31" s="112">
        <v>2182.5834510181257</v>
      </c>
    </row>
    <row r="32" spans="2:10" ht="18.75" x14ac:dyDescent="0.45">
      <c r="B32" s="110"/>
      <c r="C32" s="113">
        <v>5.7495588553549339</v>
      </c>
      <c r="D32" s="113">
        <v>6.2720578333535997</v>
      </c>
      <c r="E32" s="113">
        <v>0.22893306725939055</v>
      </c>
      <c r="F32" s="113">
        <v>-3.3621138327422813</v>
      </c>
      <c r="G32" s="113">
        <v>4.9682804259056184</v>
      </c>
      <c r="H32" s="113">
        <v>3.886712208700601</v>
      </c>
      <c r="I32" s="113">
        <v>11.89740092964837</v>
      </c>
      <c r="J32" s="114">
        <v>7.0065557980020259</v>
      </c>
    </row>
    <row r="33" spans="2:11" ht="18.75" x14ac:dyDescent="0.45">
      <c r="B33" s="110">
        <v>1401</v>
      </c>
      <c r="C33" s="317"/>
      <c r="D33" s="317"/>
      <c r="E33" s="317"/>
      <c r="F33" s="317"/>
      <c r="G33" s="317"/>
      <c r="H33" s="317"/>
      <c r="I33" s="317"/>
      <c r="J33" s="318"/>
    </row>
    <row r="34" spans="2:11" ht="18.75" x14ac:dyDescent="0.45">
      <c r="B34" s="110" t="s">
        <v>421</v>
      </c>
      <c r="C34" s="111">
        <v>3594.06</v>
      </c>
      <c r="D34" s="111">
        <v>3261.5720000000001</v>
      </c>
      <c r="E34" s="111">
        <v>332.488</v>
      </c>
      <c r="F34" s="111">
        <v>339.87900000000002</v>
      </c>
      <c r="G34" s="111">
        <v>827.15499999999997</v>
      </c>
      <c r="H34" s="111">
        <v>543.40100000000007</v>
      </c>
      <c r="I34" s="111">
        <v>139.1</v>
      </c>
      <c r="J34" s="112">
        <v>2094.538</v>
      </c>
    </row>
    <row r="35" spans="2:11" ht="18.75" x14ac:dyDescent="0.45">
      <c r="B35" s="316"/>
      <c r="C35" s="317">
        <v>2.2655050735989306</v>
      </c>
      <c r="D35" s="317">
        <v>2.1561780129505195</v>
      </c>
      <c r="E35" s="317">
        <v>3.3504972350744282</v>
      </c>
      <c r="F35" s="317">
        <v>1.9000768086328037</v>
      </c>
      <c r="G35" s="317">
        <v>0.5880381111167452</v>
      </c>
      <c r="H35" s="317">
        <v>2.616440359716421</v>
      </c>
      <c r="I35" s="317">
        <v>-7.0654216056708918</v>
      </c>
      <c r="J35" s="318">
        <v>2.831200090465785</v>
      </c>
    </row>
    <row r="36" spans="2:11" ht="18.75" x14ac:dyDescent="0.45">
      <c r="B36" s="115" t="s">
        <v>2</v>
      </c>
      <c r="C36" s="410">
        <v>4154.8050000000003</v>
      </c>
      <c r="D36" s="410">
        <v>3842.9929999999999</v>
      </c>
      <c r="E36" s="410">
        <v>311.81200000000001</v>
      </c>
      <c r="F36" s="410">
        <v>769.68</v>
      </c>
      <c r="G36" s="410">
        <v>916.00099999999998</v>
      </c>
      <c r="H36" s="410">
        <v>595.38</v>
      </c>
      <c r="I36" s="410">
        <v>170.095</v>
      </c>
      <c r="J36" s="411">
        <v>2157.3119999999999</v>
      </c>
    </row>
    <row r="37" spans="2:11" ht="19.5" thickBot="1" x14ac:dyDescent="0.5">
      <c r="B37" s="116"/>
      <c r="C37" s="117">
        <v>3.6029307369907571</v>
      </c>
      <c r="D37" s="117">
        <v>3.0904569864986087</v>
      </c>
      <c r="E37" s="117">
        <v>10.364696170736252</v>
      </c>
      <c r="F37" s="117">
        <v>0.79996644573378717</v>
      </c>
      <c r="G37" s="117">
        <v>6.8780207741055506</v>
      </c>
      <c r="H37" s="117">
        <v>8.6259164400550361</v>
      </c>
      <c r="I37" s="117">
        <v>3.474296131106442</v>
      </c>
      <c r="J37" s="118">
        <v>2.3799337644428249</v>
      </c>
    </row>
    <row r="38" spans="2:11" ht="17.25" x14ac:dyDescent="0.4">
      <c r="B38" s="914" t="s">
        <v>247</v>
      </c>
      <c r="C38" s="914"/>
      <c r="D38" s="914"/>
      <c r="E38" s="914"/>
      <c r="F38" s="914"/>
      <c r="G38" s="914"/>
      <c r="H38" s="914"/>
      <c r="I38" s="914"/>
      <c r="J38" s="914"/>
    </row>
    <row r="39" spans="2:11" ht="17.25" x14ac:dyDescent="0.4">
      <c r="B39" s="914" t="s">
        <v>386</v>
      </c>
      <c r="C39" s="914"/>
      <c r="D39" s="914"/>
      <c r="E39" s="914"/>
      <c r="F39" s="914"/>
      <c r="G39" s="914"/>
      <c r="H39" s="914"/>
      <c r="I39" s="914"/>
      <c r="J39" s="914"/>
    </row>
    <row r="40" spans="2:11" ht="17.25" customHeight="1" x14ac:dyDescent="0.4">
      <c r="B40" s="914" t="s">
        <v>387</v>
      </c>
      <c r="C40" s="914"/>
      <c r="D40" s="914"/>
      <c r="E40" s="914"/>
      <c r="F40" s="914"/>
      <c r="G40" s="914"/>
      <c r="H40" s="914"/>
      <c r="I40" s="914"/>
      <c r="J40" s="914"/>
    </row>
    <row r="41" spans="2:11" ht="18.75" customHeight="1" x14ac:dyDescent="0.4">
      <c r="B41" s="628"/>
      <c r="C41" s="379"/>
      <c r="D41" s="379"/>
      <c r="E41" s="379"/>
      <c r="F41" s="379"/>
      <c r="G41" s="379"/>
      <c r="H41" s="379"/>
      <c r="I41" s="379"/>
      <c r="J41" s="379"/>
    </row>
    <row r="42" spans="2:11" ht="18.75" x14ac:dyDescent="0.45">
      <c r="B42" s="628"/>
      <c r="C42" s="628"/>
      <c r="D42" s="628"/>
      <c r="E42" s="628"/>
      <c r="F42" s="628"/>
      <c r="G42" s="628"/>
      <c r="H42" s="628"/>
      <c r="I42" s="628"/>
      <c r="J42" s="57" t="s">
        <v>359</v>
      </c>
    </row>
    <row r="43" spans="2:11" ht="18.75" x14ac:dyDescent="0.45">
      <c r="B43" s="628"/>
      <c r="C43" s="628"/>
      <c r="D43" s="628"/>
      <c r="E43" s="628"/>
      <c r="F43" s="628"/>
      <c r="G43" s="628"/>
      <c r="H43" s="628"/>
      <c r="I43" s="628"/>
      <c r="J43" s="57" t="s">
        <v>440</v>
      </c>
    </row>
    <row r="44" spans="2:11" ht="18.75" x14ac:dyDescent="0.45">
      <c r="B44" s="628"/>
      <c r="C44" s="628"/>
      <c r="D44" s="628"/>
      <c r="E44" s="628"/>
      <c r="F44" s="628"/>
      <c r="G44" s="628"/>
      <c r="H44" s="628"/>
      <c r="I44" s="628"/>
      <c r="J44" s="57" t="s">
        <v>360</v>
      </c>
    </row>
    <row r="45" spans="2:11" ht="21.75" x14ac:dyDescent="0.55000000000000004">
      <c r="B45" s="628"/>
      <c r="C45" s="628"/>
      <c r="D45" s="628"/>
      <c r="E45" s="628"/>
      <c r="F45" s="628"/>
      <c r="G45" s="628"/>
      <c r="H45" s="628"/>
      <c r="I45" s="628"/>
      <c r="J45" s="69">
        <v>3</v>
      </c>
    </row>
    <row r="46" spans="2:11" ht="18" x14ac:dyDescent="0.4">
      <c r="B46" s="922"/>
      <c r="C46" s="922"/>
      <c r="D46" s="922"/>
      <c r="E46" s="922"/>
      <c r="F46" s="922"/>
      <c r="G46" s="922"/>
      <c r="H46" s="922"/>
      <c r="I46" s="922"/>
      <c r="J46" s="922"/>
      <c r="K46" s="472"/>
    </row>
    <row r="47" spans="2:11" ht="17.25" x14ac:dyDescent="0.4">
      <c r="B47" s="28"/>
      <c r="C47" s="28"/>
      <c r="D47" s="28"/>
      <c r="E47" s="28"/>
      <c r="F47" s="28"/>
      <c r="G47" s="28"/>
      <c r="H47" s="28"/>
      <c r="I47" s="28"/>
      <c r="J47" s="28"/>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43"/>
  <sheetViews>
    <sheetView rightToLeft="1" view="pageBreakPreview" topLeftCell="A13" zoomScale="91" zoomScaleNormal="100" zoomScaleSheetLayoutView="91" workbookViewId="0">
      <selection activeCell="O36" sqref="O36"/>
    </sheetView>
  </sheetViews>
  <sheetFormatPr defaultRowHeight="15" x14ac:dyDescent="0.25"/>
  <cols>
    <col min="1" max="1" width="9" customWidth="1"/>
    <col min="2" max="2" width="12.875" customWidth="1"/>
    <col min="3" max="3" width="13.125" customWidth="1"/>
    <col min="6" max="6" width="2.375" customWidth="1"/>
    <col min="7" max="7" width="10.25" bestFit="1" customWidth="1"/>
    <col min="9" max="9" width="2.375" customWidth="1"/>
    <col min="12" max="12" width="14.875" customWidth="1"/>
    <col min="14" max="14" width="10.375" customWidth="1"/>
    <col min="15" max="15" width="9.625" customWidth="1"/>
    <col min="16" max="16" width="14.625" customWidth="1"/>
    <col min="17" max="17" width="3.75" customWidth="1"/>
    <col min="18" max="18" width="11.625" bestFit="1" customWidth="1"/>
    <col min="20" max="20" width="17.375" bestFit="1" customWidth="1"/>
  </cols>
  <sheetData>
    <row r="1" spans="2:20" ht="15.75" thickBot="1" x14ac:dyDescent="0.3"/>
    <row r="2" spans="2:20" ht="24.75" thickBot="1" x14ac:dyDescent="0.65">
      <c r="B2" s="8" t="s">
        <v>391</v>
      </c>
      <c r="C2" s="9"/>
      <c r="D2" s="9"/>
      <c r="E2" s="9"/>
      <c r="F2" s="9"/>
      <c r="G2" s="9"/>
      <c r="H2" s="9"/>
      <c r="I2" s="9"/>
      <c r="J2" s="9"/>
      <c r="K2" s="9"/>
      <c r="L2" s="9"/>
      <c r="M2" s="9"/>
      <c r="N2" s="9"/>
      <c r="O2" s="9"/>
      <c r="P2" s="10" t="s">
        <v>11</v>
      </c>
    </row>
    <row r="3" spans="2:20" ht="20.25" thickBot="1" x14ac:dyDescent="0.3">
      <c r="B3" s="915" t="s">
        <v>382</v>
      </c>
      <c r="C3" s="917" t="s">
        <v>13</v>
      </c>
      <c r="D3" s="935" t="s">
        <v>16</v>
      </c>
      <c r="E3" s="936"/>
      <c r="F3" s="920"/>
      <c r="G3" s="919" t="s">
        <v>22</v>
      </c>
      <c r="H3" s="919"/>
      <c r="I3" s="919"/>
      <c r="J3" s="919"/>
      <c r="K3" s="919"/>
      <c r="L3" s="919"/>
      <c r="M3" s="919"/>
      <c r="N3" s="919" t="s">
        <v>19</v>
      </c>
      <c r="O3" s="919" t="s">
        <v>20</v>
      </c>
      <c r="P3" s="930" t="s">
        <v>21</v>
      </c>
    </row>
    <row r="4" spans="2:20" ht="20.25" thickBot="1" x14ac:dyDescent="0.3">
      <c r="B4" s="933"/>
      <c r="C4" s="934"/>
      <c r="D4" s="937"/>
      <c r="E4" s="938"/>
      <c r="F4" s="939"/>
      <c r="G4" s="919" t="s">
        <v>14</v>
      </c>
      <c r="H4" s="919"/>
      <c r="I4" s="919"/>
      <c r="J4" s="919" t="s">
        <v>15</v>
      </c>
      <c r="K4" s="919"/>
      <c r="L4" s="919" t="s">
        <v>381</v>
      </c>
      <c r="M4" s="919" t="s">
        <v>18</v>
      </c>
      <c r="N4" s="928"/>
      <c r="O4" s="928"/>
      <c r="P4" s="931"/>
    </row>
    <row r="5" spans="2:20" ht="18" customHeight="1" thickBot="1" x14ac:dyDescent="0.3">
      <c r="B5" s="916"/>
      <c r="C5" s="918"/>
      <c r="D5" s="642" t="s">
        <v>14</v>
      </c>
      <c r="E5" s="642" t="s">
        <v>15</v>
      </c>
      <c r="F5" s="940"/>
      <c r="G5" s="642" t="s">
        <v>17</v>
      </c>
      <c r="H5" s="642" t="s">
        <v>8</v>
      </c>
      <c r="I5" s="929"/>
      <c r="J5" s="642" t="s">
        <v>17</v>
      </c>
      <c r="K5" s="642" t="s">
        <v>8</v>
      </c>
      <c r="L5" s="929"/>
      <c r="M5" s="929"/>
      <c r="N5" s="929"/>
      <c r="O5" s="929"/>
      <c r="P5" s="932"/>
    </row>
    <row r="6" spans="2:20" ht="18.75" x14ac:dyDescent="0.45">
      <c r="B6" s="275">
        <v>1397</v>
      </c>
      <c r="C6" s="98">
        <v>21627.0699687997</v>
      </c>
      <c r="D6" s="98">
        <v>10386.009733312099</v>
      </c>
      <c r="E6" s="98">
        <v>3405.6512343730501</v>
      </c>
      <c r="F6" s="314"/>
      <c r="G6" s="98">
        <v>1838.5423714829999</v>
      </c>
      <c r="H6" s="98">
        <v>1909.05433333733</v>
      </c>
      <c r="I6" s="314"/>
      <c r="J6" s="120">
        <v>188.08062433002999</v>
      </c>
      <c r="K6" s="120">
        <v>823.625968950686</v>
      </c>
      <c r="L6" s="120">
        <v>142.52027611349399</v>
      </c>
      <c r="M6" s="98">
        <v>4901.8235742145398</v>
      </c>
      <c r="N6" s="120">
        <v>793.20964568652596</v>
      </c>
      <c r="O6" s="98">
        <v>16384.747073541774</v>
      </c>
      <c r="P6" s="105">
        <v>8088.1121005366404</v>
      </c>
      <c r="S6" s="47"/>
    </row>
    <row r="7" spans="2:20" ht="18.75" x14ac:dyDescent="0.45">
      <c r="B7" s="275"/>
      <c r="C7" s="106">
        <v>100</v>
      </c>
      <c r="D7" s="106">
        <v>48</v>
      </c>
      <c r="E7" s="106">
        <v>15.7</v>
      </c>
      <c r="F7" s="314"/>
      <c r="G7" s="106">
        <v>8.5</v>
      </c>
      <c r="H7" s="106">
        <v>8.8000000000000007</v>
      </c>
      <c r="I7" s="314"/>
      <c r="J7" s="106">
        <v>0.9</v>
      </c>
      <c r="K7" s="106">
        <v>3.8</v>
      </c>
      <c r="L7" s="106">
        <v>0.7</v>
      </c>
      <c r="M7" s="106">
        <v>22.7</v>
      </c>
      <c r="N7" s="106">
        <v>3.7</v>
      </c>
      <c r="O7" s="473"/>
      <c r="P7" s="119"/>
    </row>
    <row r="8" spans="2:20" ht="18.75" x14ac:dyDescent="0.45">
      <c r="B8" s="275">
        <v>1398</v>
      </c>
      <c r="C8" s="98">
        <v>27364.0132470194</v>
      </c>
      <c r="D8" s="98">
        <v>13429.318399531599</v>
      </c>
      <c r="E8" s="98">
        <v>4186.76947278432</v>
      </c>
      <c r="F8" s="314"/>
      <c r="G8" s="98">
        <v>2303.8071006526402</v>
      </c>
      <c r="H8" s="98">
        <v>2840.3367693801101</v>
      </c>
      <c r="I8" s="314"/>
      <c r="J8" s="120">
        <v>139.61583673925301</v>
      </c>
      <c r="K8" s="120">
        <v>916.96985473447501</v>
      </c>
      <c r="L8" s="120">
        <v>153.279248964522</v>
      </c>
      <c r="M8" s="98">
        <v>6354.0088104710003</v>
      </c>
      <c r="N8" s="98">
        <v>-1036.16570988943</v>
      </c>
      <c r="O8" s="98">
        <v>19995.0645319381</v>
      </c>
      <c r="P8" s="105">
        <v>9175.4996648791202</v>
      </c>
      <c r="S8" s="47"/>
    </row>
    <row r="9" spans="2:20" ht="18.75" x14ac:dyDescent="0.45">
      <c r="B9" s="275"/>
      <c r="C9" s="106">
        <v>100</v>
      </c>
      <c r="D9" s="106">
        <v>49.1</v>
      </c>
      <c r="E9" s="106">
        <v>15.3</v>
      </c>
      <c r="F9" s="314"/>
      <c r="G9" s="106">
        <v>8.4</v>
      </c>
      <c r="H9" s="106">
        <v>10.4</v>
      </c>
      <c r="I9" s="314"/>
      <c r="J9" s="106">
        <v>0.5</v>
      </c>
      <c r="K9" s="106">
        <v>3.4</v>
      </c>
      <c r="L9" s="106">
        <v>0.6</v>
      </c>
      <c r="M9" s="106">
        <v>23.2</v>
      </c>
      <c r="N9" s="106">
        <v>-3.8</v>
      </c>
      <c r="O9" s="473"/>
      <c r="P9" s="119"/>
    </row>
    <row r="10" spans="2:20" ht="18.75" x14ac:dyDescent="0.45">
      <c r="B10" s="275">
        <v>1399</v>
      </c>
      <c r="C10" s="319">
        <v>40791.376857952797</v>
      </c>
      <c r="D10" s="319">
        <v>18873.917320963701</v>
      </c>
      <c r="E10" s="319">
        <v>5886.8760729728901</v>
      </c>
      <c r="F10" s="323"/>
      <c r="G10" s="319">
        <v>4101.8247259191803</v>
      </c>
      <c r="H10" s="319">
        <v>5724.0462049832104</v>
      </c>
      <c r="I10" s="323"/>
      <c r="J10" s="324">
        <v>285.69510031639902</v>
      </c>
      <c r="K10" s="319">
        <v>1295.77875132234</v>
      </c>
      <c r="L10" s="324">
        <v>209.77443784501801</v>
      </c>
      <c r="M10" s="319">
        <v>11617.119220386099</v>
      </c>
      <c r="N10" s="319">
        <v>-2023.6384762483301</v>
      </c>
      <c r="O10" s="319">
        <v>28149.007816836263</v>
      </c>
      <c r="P10" s="320">
        <v>15141.683707272099</v>
      </c>
      <c r="R10" s="640"/>
      <c r="S10" s="47"/>
    </row>
    <row r="11" spans="2:20" ht="18.75" x14ac:dyDescent="0.45">
      <c r="B11" s="275"/>
      <c r="C11" s="113">
        <v>100</v>
      </c>
      <c r="D11" s="113">
        <v>46.3</v>
      </c>
      <c r="E11" s="113">
        <v>14.4</v>
      </c>
      <c r="F11" s="648"/>
      <c r="G11" s="113">
        <v>10.1</v>
      </c>
      <c r="H11" s="113">
        <v>14</v>
      </c>
      <c r="I11" s="648"/>
      <c r="J11" s="113">
        <v>0.7</v>
      </c>
      <c r="K11" s="113">
        <v>3.2</v>
      </c>
      <c r="L11" s="106">
        <v>0.5</v>
      </c>
      <c r="M11" s="113">
        <v>28.5</v>
      </c>
      <c r="N11" s="113">
        <v>-5</v>
      </c>
      <c r="O11" s="474"/>
      <c r="P11" s="447"/>
    </row>
    <row r="12" spans="2:20" ht="18.75" x14ac:dyDescent="0.45">
      <c r="B12" s="246">
        <v>1400</v>
      </c>
      <c r="C12" s="319">
        <v>66774.502840584697</v>
      </c>
      <c r="D12" s="319">
        <v>28809.282935855899</v>
      </c>
      <c r="E12" s="319">
        <v>9504.4000041563304</v>
      </c>
      <c r="F12" s="323"/>
      <c r="G12" s="319">
        <v>6691.0808649074197</v>
      </c>
      <c r="H12" s="319">
        <v>8176.6048260014804</v>
      </c>
      <c r="I12" s="323"/>
      <c r="J12" s="324">
        <v>435.63795472179299</v>
      </c>
      <c r="K12" s="319">
        <v>2290.72499357682</v>
      </c>
      <c r="L12" s="324">
        <v>333.60226814091499</v>
      </c>
      <c r="M12" s="319">
        <v>17927.650907348401</v>
      </c>
      <c r="N12" s="319">
        <v>871.16014769497997</v>
      </c>
      <c r="O12" s="319">
        <v>47381.961909872116</v>
      </c>
      <c r="P12" s="320">
        <v>27193.325290406199</v>
      </c>
      <c r="S12" s="51"/>
    </row>
    <row r="13" spans="2:20" ht="19.5" thickBot="1" x14ac:dyDescent="0.5">
      <c r="B13" s="497"/>
      <c r="C13" s="510">
        <v>100</v>
      </c>
      <c r="D13" s="510">
        <v>43.1</v>
      </c>
      <c r="E13" s="510">
        <v>14.2</v>
      </c>
      <c r="F13" s="512"/>
      <c r="G13" s="510">
        <v>10</v>
      </c>
      <c r="H13" s="510">
        <v>12.2</v>
      </c>
      <c r="I13" s="512"/>
      <c r="J13" s="510">
        <v>0.7</v>
      </c>
      <c r="K13" s="510">
        <v>3.4</v>
      </c>
      <c r="L13" s="510">
        <v>0.5</v>
      </c>
      <c r="M13" s="510">
        <v>26.8</v>
      </c>
      <c r="N13" s="510">
        <v>1.3</v>
      </c>
      <c r="O13" s="513"/>
      <c r="P13" s="514"/>
      <c r="T13" s="294"/>
    </row>
    <row r="14" spans="2:20" ht="18.75" x14ac:dyDescent="0.45">
      <c r="B14" s="110">
        <v>1399</v>
      </c>
      <c r="C14" s="123"/>
      <c r="D14" s="123"/>
      <c r="E14" s="123"/>
      <c r="F14" s="648"/>
      <c r="G14" s="648"/>
      <c r="H14" s="648"/>
      <c r="I14" s="648"/>
      <c r="J14" s="648"/>
      <c r="K14" s="648"/>
      <c r="L14" s="648"/>
      <c r="M14" s="123"/>
      <c r="N14" s="123"/>
      <c r="O14" s="648"/>
      <c r="P14" s="649"/>
      <c r="T14" s="47"/>
    </row>
    <row r="15" spans="2:20" ht="18.75" x14ac:dyDescent="0.45">
      <c r="B15" s="110" t="s">
        <v>0</v>
      </c>
      <c r="C15" s="111">
        <v>7353.2481847505796</v>
      </c>
      <c r="D15" s="111">
        <v>3882.49681572789</v>
      </c>
      <c r="E15" s="111">
        <v>1095.9137203174701</v>
      </c>
      <c r="F15" s="648"/>
      <c r="G15" s="125" t="s">
        <v>310</v>
      </c>
      <c r="H15" s="125" t="s">
        <v>310</v>
      </c>
      <c r="I15" s="648"/>
      <c r="J15" s="125" t="s">
        <v>310</v>
      </c>
      <c r="K15" s="125" t="s">
        <v>310</v>
      </c>
      <c r="L15" s="121" t="s">
        <v>310</v>
      </c>
      <c r="M15" s="111">
        <v>1765.44470739337</v>
      </c>
      <c r="N15" s="124">
        <v>-437.991841460096</v>
      </c>
      <c r="O15" s="125" t="s">
        <v>310</v>
      </c>
      <c r="P15" s="126" t="s">
        <v>310</v>
      </c>
    </row>
    <row r="16" spans="2:20" ht="18.75" x14ac:dyDescent="0.45">
      <c r="B16" s="110"/>
      <c r="C16" s="113">
        <v>100</v>
      </c>
      <c r="D16" s="106">
        <v>52.8</v>
      </c>
      <c r="E16" s="106">
        <v>14.9</v>
      </c>
      <c r="F16" s="648"/>
      <c r="G16" s="648"/>
      <c r="H16" s="648"/>
      <c r="I16" s="648"/>
      <c r="J16" s="648"/>
      <c r="K16" s="648"/>
      <c r="L16" s="648"/>
      <c r="M16" s="106">
        <v>24</v>
      </c>
      <c r="N16" s="106">
        <v>-6</v>
      </c>
      <c r="O16" s="648"/>
      <c r="P16" s="649"/>
    </row>
    <row r="17" spans="2:16" ht="18.75" x14ac:dyDescent="0.45">
      <c r="B17" s="275" t="s">
        <v>2</v>
      </c>
      <c r="C17" s="98">
        <v>10834.1277873332</v>
      </c>
      <c r="D17" s="98">
        <v>4497.2144638041</v>
      </c>
      <c r="E17" s="98">
        <v>1412.9980301518599</v>
      </c>
      <c r="F17" s="314"/>
      <c r="G17" s="121" t="s">
        <v>310</v>
      </c>
      <c r="H17" s="121" t="s">
        <v>310</v>
      </c>
      <c r="I17" s="314"/>
      <c r="J17" s="121" t="s">
        <v>310</v>
      </c>
      <c r="K17" s="121" t="s">
        <v>310</v>
      </c>
      <c r="L17" s="121" t="s">
        <v>310</v>
      </c>
      <c r="M17" s="98">
        <v>2872.2137817756602</v>
      </c>
      <c r="N17" s="120">
        <v>-520.35601646108603</v>
      </c>
      <c r="O17" s="121" t="s">
        <v>310</v>
      </c>
      <c r="P17" s="122" t="s">
        <v>310</v>
      </c>
    </row>
    <row r="18" spans="2:16" ht="18.75" x14ac:dyDescent="0.45">
      <c r="B18" s="446"/>
      <c r="C18" s="412">
        <v>100</v>
      </c>
      <c r="D18" s="106">
        <v>41.5</v>
      </c>
      <c r="E18" s="106">
        <v>13</v>
      </c>
      <c r="F18" s="475"/>
      <c r="G18" s="475"/>
      <c r="H18" s="475"/>
      <c r="I18" s="475"/>
      <c r="J18" s="475"/>
      <c r="K18" s="475"/>
      <c r="L18" s="475"/>
      <c r="M18" s="106">
        <v>26.5</v>
      </c>
      <c r="N18" s="106">
        <v>-4.8</v>
      </c>
      <c r="O18" s="475"/>
      <c r="P18" s="392"/>
    </row>
    <row r="19" spans="2:16" ht="18.75" x14ac:dyDescent="0.45">
      <c r="B19" s="110" t="s">
        <v>1</v>
      </c>
      <c r="C19" s="111">
        <v>11267.934102348199</v>
      </c>
      <c r="D19" s="111">
        <v>4984.1269658928304</v>
      </c>
      <c r="E19" s="111">
        <v>1394.61998116725</v>
      </c>
      <c r="F19" s="648"/>
      <c r="G19" s="125" t="s">
        <v>310</v>
      </c>
      <c r="H19" s="125" t="s">
        <v>310</v>
      </c>
      <c r="I19" s="648"/>
      <c r="J19" s="125" t="s">
        <v>310</v>
      </c>
      <c r="K19" s="125" t="s">
        <v>310</v>
      </c>
      <c r="L19" s="121" t="s">
        <v>310</v>
      </c>
      <c r="M19" s="111">
        <v>3128.6276341265502</v>
      </c>
      <c r="N19" s="124">
        <v>-309.50620931672802</v>
      </c>
      <c r="O19" s="125" t="s">
        <v>310</v>
      </c>
      <c r="P19" s="126" t="s">
        <v>310</v>
      </c>
    </row>
    <row r="20" spans="2:16" ht="18.75" x14ac:dyDescent="0.45">
      <c r="B20" s="110"/>
      <c r="C20" s="113">
        <v>100</v>
      </c>
      <c r="D20" s="106">
        <v>44.2</v>
      </c>
      <c r="E20" s="106">
        <v>12.4</v>
      </c>
      <c r="F20" s="648"/>
      <c r="G20" s="648"/>
      <c r="H20" s="648"/>
      <c r="I20" s="648"/>
      <c r="J20" s="648"/>
      <c r="K20" s="648"/>
      <c r="L20" s="648"/>
      <c r="M20" s="106">
        <v>27.8</v>
      </c>
      <c r="N20" s="106">
        <v>-2.7</v>
      </c>
      <c r="O20" s="648"/>
      <c r="P20" s="649"/>
    </row>
    <row r="21" spans="2:16" ht="18.75" x14ac:dyDescent="0.45">
      <c r="B21" s="246" t="s">
        <v>3</v>
      </c>
      <c r="C21" s="319">
        <v>11336.066783520801</v>
      </c>
      <c r="D21" s="319">
        <v>5510.0790755388898</v>
      </c>
      <c r="E21" s="319">
        <v>1983.34434133631</v>
      </c>
      <c r="F21" s="323"/>
      <c r="G21" s="325" t="s">
        <v>310</v>
      </c>
      <c r="H21" s="325" t="s">
        <v>310</v>
      </c>
      <c r="I21" s="323"/>
      <c r="J21" s="325" t="s">
        <v>310</v>
      </c>
      <c r="K21" s="325" t="s">
        <v>310</v>
      </c>
      <c r="L21" s="121" t="s">
        <v>310</v>
      </c>
      <c r="M21" s="319">
        <v>3850.8330970905599</v>
      </c>
      <c r="N21" s="324">
        <v>-755.78440901042097</v>
      </c>
      <c r="O21" s="325" t="s">
        <v>310</v>
      </c>
      <c r="P21" s="326" t="s">
        <v>310</v>
      </c>
    </row>
    <row r="22" spans="2:16" ht="18.75" x14ac:dyDescent="0.45">
      <c r="B22" s="110"/>
      <c r="C22" s="113">
        <v>100</v>
      </c>
      <c r="D22" s="106">
        <v>48.6</v>
      </c>
      <c r="E22" s="106">
        <v>17.5</v>
      </c>
      <c r="F22" s="648"/>
      <c r="G22" s="648"/>
      <c r="H22" s="648"/>
      <c r="I22" s="648"/>
      <c r="J22" s="648"/>
      <c r="K22" s="648"/>
      <c r="L22" s="648"/>
      <c r="M22" s="106">
        <v>34</v>
      </c>
      <c r="N22" s="106">
        <v>-6.7</v>
      </c>
      <c r="O22" s="648"/>
      <c r="P22" s="649"/>
    </row>
    <row r="23" spans="2:16" ht="18.75" x14ac:dyDescent="0.45">
      <c r="B23" s="110">
        <v>1400</v>
      </c>
      <c r="C23" s="113"/>
      <c r="D23" s="113"/>
      <c r="E23" s="113"/>
      <c r="F23" s="648"/>
      <c r="G23" s="648"/>
      <c r="H23" s="648"/>
      <c r="I23" s="648"/>
      <c r="J23" s="648"/>
      <c r="K23" s="648"/>
      <c r="L23" s="648"/>
      <c r="M23" s="113"/>
      <c r="N23" s="113"/>
      <c r="O23" s="648"/>
      <c r="P23" s="649"/>
    </row>
    <row r="24" spans="2:16" ht="18.75" x14ac:dyDescent="0.45">
      <c r="B24" s="275" t="s">
        <v>419</v>
      </c>
      <c r="C24" s="319">
        <v>13105.505586001</v>
      </c>
      <c r="D24" s="319">
        <v>5979.0450962209597</v>
      </c>
      <c r="E24" s="319">
        <v>1747.38116784099</v>
      </c>
      <c r="F24" s="323"/>
      <c r="G24" s="325" t="s">
        <v>310</v>
      </c>
      <c r="H24" s="325" t="s">
        <v>310</v>
      </c>
      <c r="I24" s="323"/>
      <c r="J24" s="325" t="s">
        <v>310</v>
      </c>
      <c r="K24" s="325" t="s">
        <v>310</v>
      </c>
      <c r="L24" s="325" t="s">
        <v>310</v>
      </c>
      <c r="M24" s="319">
        <v>3230.3491440467001</v>
      </c>
      <c r="N24" s="324">
        <v>-230.180468179569</v>
      </c>
      <c r="O24" s="325" t="s">
        <v>310</v>
      </c>
      <c r="P24" s="126" t="s">
        <v>310</v>
      </c>
    </row>
    <row r="25" spans="2:16" ht="18.75" x14ac:dyDescent="0.45">
      <c r="B25" s="110"/>
      <c r="C25" s="113">
        <v>100</v>
      </c>
      <c r="D25" s="113">
        <v>45.6</v>
      </c>
      <c r="E25" s="113">
        <v>13.3</v>
      </c>
      <c r="F25" s="648"/>
      <c r="G25" s="648"/>
      <c r="H25" s="648"/>
      <c r="I25" s="648"/>
      <c r="J25" s="648"/>
      <c r="K25" s="648"/>
      <c r="L25" s="648"/>
      <c r="M25" s="113">
        <v>24.6</v>
      </c>
      <c r="N25" s="113">
        <v>-1.8</v>
      </c>
      <c r="O25" s="648"/>
      <c r="P25" s="649"/>
    </row>
    <row r="26" spans="2:16" ht="18.75" x14ac:dyDescent="0.45">
      <c r="B26" s="275" t="s">
        <v>367</v>
      </c>
      <c r="C26" s="98">
        <v>17599.484260456898</v>
      </c>
      <c r="D26" s="98">
        <v>7060.62670817243</v>
      </c>
      <c r="E26" s="98">
        <v>2386.0552232455302</v>
      </c>
      <c r="F26" s="314"/>
      <c r="G26" s="121" t="s">
        <v>310</v>
      </c>
      <c r="H26" s="121" t="s">
        <v>310</v>
      </c>
      <c r="I26" s="314"/>
      <c r="J26" s="121" t="s">
        <v>310</v>
      </c>
      <c r="K26" s="121" t="s">
        <v>310</v>
      </c>
      <c r="L26" s="121" t="s">
        <v>310</v>
      </c>
      <c r="M26" s="98">
        <v>4322.9999680262799</v>
      </c>
      <c r="N26" s="120">
        <v>-99.697786437466704</v>
      </c>
      <c r="O26" s="121" t="s">
        <v>310</v>
      </c>
      <c r="P26" s="122" t="s">
        <v>310</v>
      </c>
    </row>
    <row r="27" spans="2:16" ht="18.75" x14ac:dyDescent="0.45">
      <c r="B27" s="110"/>
      <c r="C27" s="412">
        <v>100</v>
      </c>
      <c r="D27" s="412">
        <v>40.1</v>
      </c>
      <c r="E27" s="412">
        <v>13.6</v>
      </c>
      <c r="F27" s="475"/>
      <c r="G27" s="475"/>
      <c r="H27" s="475"/>
      <c r="I27" s="475"/>
      <c r="J27" s="475"/>
      <c r="K27" s="475"/>
      <c r="L27" s="475"/>
      <c r="M27" s="412">
        <v>24.6</v>
      </c>
      <c r="N27" s="412">
        <v>-0.6</v>
      </c>
      <c r="O27" s="475"/>
      <c r="P27" s="392"/>
    </row>
    <row r="28" spans="2:16" ht="18.75" x14ac:dyDescent="0.45">
      <c r="B28" s="275" t="s">
        <v>407</v>
      </c>
      <c r="C28" s="98">
        <v>18033.591500774</v>
      </c>
      <c r="D28" s="98">
        <v>7625.7142578160301</v>
      </c>
      <c r="E28" s="98">
        <v>2125.1047553109001</v>
      </c>
      <c r="F28" s="314"/>
      <c r="G28" s="121" t="s">
        <v>310</v>
      </c>
      <c r="H28" s="121" t="s">
        <v>310</v>
      </c>
      <c r="I28" s="314"/>
      <c r="J28" s="121" t="s">
        <v>310</v>
      </c>
      <c r="K28" s="121" t="s">
        <v>310</v>
      </c>
      <c r="L28" s="121" t="s">
        <v>310</v>
      </c>
      <c r="M28" s="98">
        <v>4432.52688721092</v>
      </c>
      <c r="N28" s="120">
        <v>419.64177040977899</v>
      </c>
      <c r="O28" s="121" t="s">
        <v>310</v>
      </c>
      <c r="P28" s="122" t="s">
        <v>310</v>
      </c>
    </row>
    <row r="29" spans="2:16" ht="18.75" x14ac:dyDescent="0.45">
      <c r="B29" s="446"/>
      <c r="C29" s="106">
        <v>100</v>
      </c>
      <c r="D29" s="106">
        <v>42.3</v>
      </c>
      <c r="E29" s="106">
        <v>11.8</v>
      </c>
      <c r="F29" s="314"/>
      <c r="G29" s="314"/>
      <c r="H29" s="314"/>
      <c r="I29" s="314"/>
      <c r="J29" s="314"/>
      <c r="K29" s="314"/>
      <c r="L29" s="314"/>
      <c r="M29" s="106">
        <v>24.6</v>
      </c>
      <c r="N29" s="106">
        <v>2.2999999999999998</v>
      </c>
      <c r="O29" s="314"/>
      <c r="P29" s="315"/>
    </row>
    <row r="30" spans="2:16" ht="18.75" x14ac:dyDescent="0.45">
      <c r="B30" s="110" t="s">
        <v>3</v>
      </c>
      <c r="C30" s="319">
        <v>18035.921493352798</v>
      </c>
      <c r="D30" s="319">
        <v>8143.8968736464803</v>
      </c>
      <c r="E30" s="319">
        <v>3245.8588577589098</v>
      </c>
      <c r="F30" s="323"/>
      <c r="G30" s="125" t="s">
        <v>310</v>
      </c>
      <c r="H30" s="325" t="s">
        <v>310</v>
      </c>
      <c r="I30" s="323"/>
      <c r="J30" s="325" t="s">
        <v>310</v>
      </c>
      <c r="K30" s="325" t="s">
        <v>310</v>
      </c>
      <c r="L30" s="325" t="s">
        <v>310</v>
      </c>
      <c r="M30" s="319">
        <v>5941.7749080645299</v>
      </c>
      <c r="N30" s="324">
        <v>781.396631902237</v>
      </c>
      <c r="O30" s="325" t="s">
        <v>310</v>
      </c>
      <c r="P30" s="326" t="s">
        <v>310</v>
      </c>
    </row>
    <row r="31" spans="2:16" ht="18.75" x14ac:dyDescent="0.45">
      <c r="B31" s="110"/>
      <c r="C31" s="113">
        <v>100</v>
      </c>
      <c r="D31" s="113">
        <v>45.153760935630316</v>
      </c>
      <c r="E31" s="113">
        <v>17.996634432874341</v>
      </c>
      <c r="F31" s="648"/>
      <c r="G31" s="648"/>
      <c r="H31" s="648"/>
      <c r="I31" s="648"/>
      <c r="J31" s="648"/>
      <c r="K31" s="648"/>
      <c r="L31" s="648"/>
      <c r="M31" s="113">
        <v>32.944116053368262</v>
      </c>
      <c r="N31" s="113">
        <v>4.3324464025318861</v>
      </c>
      <c r="O31" s="648"/>
      <c r="P31" s="649"/>
    </row>
    <row r="32" spans="2:16" ht="18.75" x14ac:dyDescent="0.45">
      <c r="B32" s="110">
        <v>1401</v>
      </c>
      <c r="C32" s="113"/>
      <c r="D32" s="113"/>
      <c r="E32" s="113"/>
      <c r="F32" s="648"/>
      <c r="G32" s="648"/>
      <c r="H32" s="648"/>
      <c r="I32" s="648"/>
      <c r="J32" s="648"/>
      <c r="K32" s="648"/>
      <c r="L32" s="648"/>
      <c r="M32" s="113"/>
      <c r="N32" s="113"/>
      <c r="O32" s="648"/>
      <c r="P32" s="649"/>
    </row>
    <row r="33" spans="2:16" ht="18.75" x14ac:dyDescent="0.45">
      <c r="B33" s="110" t="s">
        <v>421</v>
      </c>
      <c r="C33" s="319">
        <v>21536.03398043754</v>
      </c>
      <c r="D33" s="319">
        <v>9124.0228168331796</v>
      </c>
      <c r="E33" s="319">
        <v>2279.7405180525848</v>
      </c>
      <c r="F33" s="323"/>
      <c r="G33" s="125" t="s">
        <v>310</v>
      </c>
      <c r="H33" s="325" t="s">
        <v>310</v>
      </c>
      <c r="I33" s="323"/>
      <c r="J33" s="325" t="s">
        <v>310</v>
      </c>
      <c r="K33" s="325" t="s">
        <v>310</v>
      </c>
      <c r="L33" s="325" t="s">
        <v>310</v>
      </c>
      <c r="M33" s="319">
        <v>4471.4745939666691</v>
      </c>
      <c r="N33" s="319">
        <v>2021.5106230038348</v>
      </c>
      <c r="O33" s="325" t="s">
        <v>310</v>
      </c>
      <c r="P33" s="326" t="s">
        <v>310</v>
      </c>
    </row>
    <row r="34" spans="2:16" ht="18.75" x14ac:dyDescent="0.45">
      <c r="B34" s="110"/>
      <c r="C34" s="113">
        <v>100</v>
      </c>
      <c r="D34" s="113">
        <v>42.366309530905603</v>
      </c>
      <c r="E34" s="113">
        <v>10.585702642015743</v>
      </c>
      <c r="F34" s="648"/>
      <c r="G34" s="648"/>
      <c r="H34" s="648"/>
      <c r="I34" s="648"/>
      <c r="J34" s="648"/>
      <c r="K34" s="648"/>
      <c r="L34" s="648"/>
      <c r="M34" s="113">
        <v>20.762757887679669</v>
      </c>
      <c r="N34" s="113">
        <v>9.3866429856123599</v>
      </c>
      <c r="O34" s="648"/>
      <c r="P34" s="649"/>
    </row>
    <row r="35" spans="2:16" ht="18.75" x14ac:dyDescent="0.45">
      <c r="B35" s="115" t="s">
        <v>2</v>
      </c>
      <c r="C35" s="280">
        <v>28263.360444770537</v>
      </c>
      <c r="D35" s="280">
        <v>11085.183931830723</v>
      </c>
      <c r="E35" s="280">
        <v>3123.7686762129065</v>
      </c>
      <c r="F35" s="281"/>
      <c r="G35" s="128" t="s">
        <v>310</v>
      </c>
      <c r="H35" s="283" t="s">
        <v>310</v>
      </c>
      <c r="I35" s="281"/>
      <c r="J35" s="283" t="s">
        <v>310</v>
      </c>
      <c r="K35" s="283" t="s">
        <v>310</v>
      </c>
      <c r="L35" s="283" t="s">
        <v>310</v>
      </c>
      <c r="M35" s="280">
        <v>6066.9909693246545</v>
      </c>
      <c r="N35" s="280">
        <v>88.001014113759624</v>
      </c>
      <c r="O35" s="283" t="s">
        <v>310</v>
      </c>
      <c r="P35" s="284" t="s">
        <v>310</v>
      </c>
    </row>
    <row r="36" spans="2:16" ht="19.5" thickBot="1" x14ac:dyDescent="0.5">
      <c r="B36" s="116"/>
      <c r="C36" s="117">
        <v>100</v>
      </c>
      <c r="D36" s="117">
        <v>39.221040093559623</v>
      </c>
      <c r="E36" s="117">
        <v>11.052361173813944</v>
      </c>
      <c r="F36" s="130"/>
      <c r="G36" s="130"/>
      <c r="H36" s="130"/>
      <c r="I36" s="130"/>
      <c r="J36" s="130"/>
      <c r="K36" s="130"/>
      <c r="L36" s="130"/>
      <c r="M36" s="117">
        <v>21.465922218202497</v>
      </c>
      <c r="N36" s="117">
        <v>0.31136076081866665</v>
      </c>
      <c r="O36" s="130"/>
      <c r="P36" s="131"/>
    </row>
    <row r="37" spans="2:16" ht="17.25" x14ac:dyDescent="0.4">
      <c r="B37" s="927" t="s">
        <v>247</v>
      </c>
      <c r="C37" s="927"/>
      <c r="D37" s="927"/>
      <c r="E37" s="927"/>
      <c r="F37" s="927"/>
      <c r="G37" s="927"/>
      <c r="H37" s="927"/>
      <c r="I37" s="927"/>
      <c r="J37" s="927"/>
      <c r="K37" s="927"/>
      <c r="L37" s="927"/>
      <c r="M37" s="927"/>
      <c r="N37" s="927"/>
      <c r="O37" s="927"/>
      <c r="P37" s="927"/>
    </row>
    <row r="38" spans="2:16" ht="17.25" x14ac:dyDescent="0.4">
      <c r="B38" s="914" t="s">
        <v>386</v>
      </c>
      <c r="C38" s="914"/>
      <c r="D38" s="914"/>
      <c r="E38" s="914"/>
      <c r="F38" s="914"/>
      <c r="G38" s="914"/>
      <c r="H38" s="914"/>
      <c r="I38" s="914"/>
      <c r="J38" s="914"/>
      <c r="K38" s="914"/>
      <c r="L38" s="914"/>
      <c r="M38" s="914"/>
      <c r="N38" s="914"/>
      <c r="O38" s="914"/>
      <c r="P38" s="914"/>
    </row>
    <row r="39" spans="2:16" ht="17.25" x14ac:dyDescent="0.4">
      <c r="B39" s="628"/>
      <c r="C39" s="628"/>
      <c r="D39" s="628"/>
      <c r="E39" s="628"/>
      <c r="F39" s="628"/>
      <c r="G39" s="628"/>
      <c r="H39" s="628"/>
      <c r="I39" s="628"/>
      <c r="J39" s="628"/>
      <c r="K39" s="628"/>
      <c r="L39" s="628"/>
      <c r="M39" s="628"/>
      <c r="N39" s="628"/>
      <c r="O39" s="628"/>
      <c r="P39" s="628"/>
    </row>
    <row r="40" spans="2:16" ht="18.75" x14ac:dyDescent="0.45">
      <c r="B40" s="628"/>
      <c r="C40" s="628"/>
      <c r="D40" s="628"/>
      <c r="E40" s="628"/>
      <c r="F40" s="628"/>
      <c r="G40" s="628"/>
      <c r="H40" s="628"/>
      <c r="I40" s="628"/>
      <c r="J40" s="628"/>
      <c r="K40" s="628"/>
      <c r="L40" s="628"/>
      <c r="M40" s="628"/>
      <c r="N40" s="628"/>
      <c r="P40" s="57" t="s">
        <v>359</v>
      </c>
    </row>
    <row r="41" spans="2:16" ht="18.75" x14ac:dyDescent="0.45">
      <c r="B41" s="628"/>
      <c r="C41" s="628"/>
      <c r="D41" s="628"/>
      <c r="E41" s="628"/>
      <c r="F41" s="628"/>
      <c r="G41" s="628"/>
      <c r="H41" s="628"/>
      <c r="I41" s="628"/>
      <c r="J41" s="628"/>
      <c r="K41" s="628"/>
      <c r="L41" s="628"/>
      <c r="M41" s="628"/>
      <c r="N41" s="628"/>
      <c r="P41" s="57" t="s">
        <v>440</v>
      </c>
    </row>
    <row r="42" spans="2:16" ht="18.75" x14ac:dyDescent="0.45">
      <c r="B42" s="628"/>
      <c r="C42" s="628"/>
      <c r="D42" s="628"/>
      <c r="E42" s="628"/>
      <c r="F42" s="628"/>
      <c r="G42" s="628"/>
      <c r="H42" s="628"/>
      <c r="I42" s="628"/>
      <c r="J42" s="628"/>
      <c r="K42" s="628"/>
      <c r="L42" s="628"/>
      <c r="M42" s="628"/>
      <c r="N42" s="628"/>
      <c r="P42" s="57" t="s">
        <v>360</v>
      </c>
    </row>
    <row r="43" spans="2:16" ht="21.75" x14ac:dyDescent="0.55000000000000004">
      <c r="B43" s="628"/>
      <c r="C43" s="628"/>
      <c r="D43" s="628"/>
      <c r="E43" s="628"/>
      <c r="F43" s="628"/>
      <c r="G43" s="628"/>
      <c r="H43" s="628"/>
      <c r="I43" s="628"/>
      <c r="J43" s="628"/>
      <c r="K43" s="628"/>
      <c r="L43" s="628"/>
      <c r="M43" s="628"/>
      <c r="N43" s="628"/>
      <c r="P43" s="69">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45"/>
  <sheetViews>
    <sheetView rightToLeft="1" view="pageBreakPreview" topLeftCell="A19" zoomScaleNormal="100" zoomScaleSheetLayoutView="100" workbookViewId="0">
      <selection activeCell="P37" sqref="O37:P37"/>
    </sheetView>
  </sheetViews>
  <sheetFormatPr defaultRowHeight="15" x14ac:dyDescent="0.25"/>
  <cols>
    <col min="1" max="1" width="9" customWidth="1"/>
    <col min="2" max="2" width="11.875" customWidth="1"/>
    <col min="3" max="3" width="10.875" customWidth="1"/>
    <col min="4" max="4" width="7.875" customWidth="1"/>
    <col min="5" max="5" width="8.125" customWidth="1"/>
    <col min="6" max="6" width="2.625" customWidth="1"/>
    <col min="7" max="7" width="8.625" customWidth="1"/>
    <col min="8" max="8" width="8.875" customWidth="1"/>
    <col min="9" max="9" width="2.375" customWidth="1"/>
    <col min="10" max="10" width="8.375" customWidth="1"/>
    <col min="11" max="11" width="8.875" customWidth="1"/>
    <col min="12" max="12" width="14.25" customWidth="1"/>
    <col min="13" max="13" width="7" customWidth="1"/>
    <col min="14" max="14" width="10.625" customWidth="1"/>
    <col min="15" max="15" width="8.375" customWidth="1"/>
    <col min="16" max="16" width="12.875" customWidth="1"/>
    <col min="17" max="17" width="3.75" customWidth="1"/>
    <col min="19" max="19" width="12.625" bestFit="1" customWidth="1"/>
  </cols>
  <sheetData>
    <row r="1" spans="2:19" ht="15.75" thickBot="1" x14ac:dyDescent="0.3"/>
    <row r="2" spans="2:19" ht="24.75" thickBot="1" x14ac:dyDescent="0.65">
      <c r="B2" s="8" t="s">
        <v>392</v>
      </c>
      <c r="C2" s="9"/>
      <c r="D2" s="9"/>
      <c r="E2" s="9"/>
      <c r="F2" s="9"/>
      <c r="G2" s="9"/>
      <c r="H2" s="9"/>
      <c r="I2" s="9"/>
      <c r="J2" s="9"/>
      <c r="K2" s="9"/>
      <c r="L2" s="9"/>
      <c r="M2" s="9"/>
      <c r="N2" s="9"/>
      <c r="O2" s="9"/>
      <c r="P2" s="10" t="s">
        <v>11</v>
      </c>
    </row>
    <row r="3" spans="2:19" ht="20.25" thickBot="1" x14ac:dyDescent="0.3">
      <c r="B3" s="923"/>
      <c r="C3" s="917" t="s">
        <v>13</v>
      </c>
      <c r="D3" s="919" t="s">
        <v>16</v>
      </c>
      <c r="E3" s="919"/>
      <c r="F3" s="920"/>
      <c r="G3" s="919" t="s">
        <v>22</v>
      </c>
      <c r="H3" s="919"/>
      <c r="I3" s="919"/>
      <c r="J3" s="919"/>
      <c r="K3" s="919"/>
      <c r="L3" s="919"/>
      <c r="M3" s="919"/>
      <c r="N3" s="919" t="s">
        <v>19</v>
      </c>
      <c r="O3" s="917" t="s">
        <v>20</v>
      </c>
      <c r="P3" s="930" t="s">
        <v>21</v>
      </c>
    </row>
    <row r="4" spans="2:19" ht="20.25" thickBot="1" x14ac:dyDescent="0.3">
      <c r="B4" s="945"/>
      <c r="C4" s="928"/>
      <c r="D4" s="929"/>
      <c r="E4" s="929"/>
      <c r="F4" s="939"/>
      <c r="G4" s="944" t="s">
        <v>14</v>
      </c>
      <c r="H4" s="944"/>
      <c r="I4" s="919"/>
      <c r="J4" s="944" t="s">
        <v>15</v>
      </c>
      <c r="K4" s="944"/>
      <c r="L4" s="919" t="s">
        <v>381</v>
      </c>
      <c r="M4" s="919" t="s">
        <v>18</v>
      </c>
      <c r="N4" s="928"/>
      <c r="O4" s="934"/>
      <c r="P4" s="931"/>
    </row>
    <row r="5" spans="2:19" ht="19.5" thickBot="1" x14ac:dyDescent="0.3">
      <c r="B5" s="924"/>
      <c r="C5" s="929"/>
      <c r="D5" s="642" t="s">
        <v>14</v>
      </c>
      <c r="E5" s="642" t="s">
        <v>15</v>
      </c>
      <c r="F5" s="940"/>
      <c r="G5" s="642" t="s">
        <v>17</v>
      </c>
      <c r="H5" s="642" t="s">
        <v>8</v>
      </c>
      <c r="I5" s="929"/>
      <c r="J5" s="642" t="s">
        <v>17</v>
      </c>
      <c r="K5" s="642" t="s">
        <v>8</v>
      </c>
      <c r="L5" s="929"/>
      <c r="M5" s="929"/>
      <c r="N5" s="929"/>
      <c r="O5" s="918"/>
      <c r="P5" s="932"/>
    </row>
    <row r="6" spans="2:19" ht="18.75" x14ac:dyDescent="0.45">
      <c r="B6" s="102"/>
      <c r="C6" s="90"/>
      <c r="D6" s="90"/>
      <c r="F6" s="941" t="s">
        <v>12</v>
      </c>
      <c r="G6" s="942"/>
      <c r="H6" s="942"/>
      <c r="I6" s="942"/>
      <c r="J6" s="942"/>
      <c r="K6" s="943"/>
      <c r="L6" s="633"/>
      <c r="M6" s="90"/>
      <c r="N6" s="90"/>
      <c r="O6" s="90"/>
      <c r="P6" s="91"/>
    </row>
    <row r="7" spans="2:19" ht="18.75" x14ac:dyDescent="0.45">
      <c r="B7" s="275">
        <v>1397</v>
      </c>
      <c r="C7" s="98">
        <v>14534.218790184599</v>
      </c>
      <c r="D7" s="98">
        <v>7333.2120686176104</v>
      </c>
      <c r="E7" s="98">
        <v>2210.6240761312301</v>
      </c>
      <c r="F7" s="314"/>
      <c r="G7" s="120">
        <v>897.48413740047499</v>
      </c>
      <c r="H7" s="98">
        <v>1091.5106465505601</v>
      </c>
      <c r="I7" s="314"/>
      <c r="J7" s="120">
        <v>91.811523904354502</v>
      </c>
      <c r="K7" s="120">
        <v>496.96894504922301</v>
      </c>
      <c r="L7" s="120">
        <v>92.871149450725497</v>
      </c>
      <c r="M7" s="98">
        <v>2670.6464023553299</v>
      </c>
      <c r="N7" s="98">
        <v>898.77319178306595</v>
      </c>
      <c r="O7" s="98">
        <v>10837.131736395959</v>
      </c>
      <c r="P7" s="476">
        <v>4617.9376677421596</v>
      </c>
    </row>
    <row r="8" spans="2:19" ht="18.75" x14ac:dyDescent="0.45">
      <c r="B8" s="275"/>
      <c r="C8" s="106">
        <v>-1.8</v>
      </c>
      <c r="D8" s="106">
        <v>-1.8</v>
      </c>
      <c r="E8" s="106">
        <v>-2</v>
      </c>
      <c r="F8" s="314"/>
      <c r="G8" s="106">
        <v>-20.9</v>
      </c>
      <c r="H8" s="106">
        <v>-2.7</v>
      </c>
      <c r="I8" s="346"/>
      <c r="J8" s="106">
        <v>-23.687813358394809</v>
      </c>
      <c r="K8" s="106">
        <v>-25.9</v>
      </c>
      <c r="L8" s="106">
        <v>-25.1</v>
      </c>
      <c r="M8" s="106">
        <v>-15.8</v>
      </c>
      <c r="N8" s="106"/>
      <c r="O8" s="106">
        <v>-8.7884170534677395</v>
      </c>
      <c r="P8" s="119"/>
    </row>
    <row r="9" spans="2:19" ht="18.75" x14ac:dyDescent="0.45">
      <c r="B9" s="275">
        <v>1398</v>
      </c>
      <c r="C9" s="98">
        <v>14087.9328143038</v>
      </c>
      <c r="D9" s="98">
        <v>6985.2522271936396</v>
      </c>
      <c r="E9" s="98">
        <v>2087.9155465950198</v>
      </c>
      <c r="F9" s="314"/>
      <c r="G9" s="120">
        <v>809.88023664866705</v>
      </c>
      <c r="H9" s="98">
        <v>1152.90744506436</v>
      </c>
      <c r="I9" s="314"/>
      <c r="J9" s="120">
        <v>49.080544489274402</v>
      </c>
      <c r="K9" s="120">
        <v>402.32465751820598</v>
      </c>
      <c r="L9" s="120">
        <v>79.450014706720907</v>
      </c>
      <c r="M9" s="98">
        <v>2493.6428984272302</v>
      </c>
      <c r="N9" s="120">
        <v>950.81073736505402</v>
      </c>
      <c r="O9" s="98">
        <v>9692.4283480305821</v>
      </c>
      <c r="P9" s="476">
        <v>3616.7373891612901</v>
      </c>
    </row>
    <row r="10" spans="2:19" ht="18.75" x14ac:dyDescent="0.45">
      <c r="B10" s="275"/>
      <c r="C10" s="106">
        <v>-3.1</v>
      </c>
      <c r="D10" s="106">
        <v>-4.7</v>
      </c>
      <c r="E10" s="106">
        <v>-5.6</v>
      </c>
      <c r="F10" s="314"/>
      <c r="G10" s="106">
        <v>-9.7610528254626114</v>
      </c>
      <c r="H10" s="106">
        <v>5.6</v>
      </c>
      <c r="I10" s="346"/>
      <c r="J10" s="106">
        <v>-46.542065307178135</v>
      </c>
      <c r="K10" s="106">
        <v>-19</v>
      </c>
      <c r="L10" s="106">
        <v>-14.5</v>
      </c>
      <c r="M10" s="106">
        <v>-6.6</v>
      </c>
      <c r="N10" s="106"/>
      <c r="O10" s="106">
        <v>-10.562789271269523</v>
      </c>
      <c r="P10" s="119"/>
      <c r="R10" s="295"/>
    </row>
    <row r="11" spans="2:19" ht="18.75" x14ac:dyDescent="0.45">
      <c r="B11" s="275">
        <v>1399</v>
      </c>
      <c r="C11" s="477">
        <v>14557.1016149677</v>
      </c>
      <c r="D11" s="477">
        <v>7023.1732152282302</v>
      </c>
      <c r="E11" s="477">
        <v>2068.39945732152</v>
      </c>
      <c r="F11" s="355"/>
      <c r="G11" s="478">
        <v>830.75561493574298</v>
      </c>
      <c r="H11" s="477">
        <v>1296.39842000353</v>
      </c>
      <c r="I11" s="355"/>
      <c r="J11" s="478">
        <v>57.862737831707904</v>
      </c>
      <c r="K11" s="478">
        <v>317.15686337940599</v>
      </c>
      <c r="L11" s="478">
        <v>71.828680187772605</v>
      </c>
      <c r="M11" s="477">
        <v>2574.0023163381602</v>
      </c>
      <c r="N11" s="477">
        <v>1077.4831275173899</v>
      </c>
      <c r="O11" s="477">
        <v>10023.722558833286</v>
      </c>
      <c r="P11" s="476">
        <v>4321.7875509080404</v>
      </c>
    </row>
    <row r="12" spans="2:19" ht="18.75" x14ac:dyDescent="0.45">
      <c r="B12" s="275"/>
      <c r="C12" s="106">
        <v>3.3</v>
      </c>
      <c r="D12" s="106">
        <v>0.5</v>
      </c>
      <c r="E12" s="106">
        <v>-0.9</v>
      </c>
      <c r="F12" s="314"/>
      <c r="G12" s="106">
        <v>2.5775883078044961</v>
      </c>
      <c r="H12" s="106">
        <v>12.4</v>
      </c>
      <c r="I12" s="346"/>
      <c r="J12" s="106">
        <v>17.893430958885748</v>
      </c>
      <c r="K12" s="106">
        <v>-21.2</v>
      </c>
      <c r="L12" s="106">
        <v>-9.6</v>
      </c>
      <c r="M12" s="106">
        <v>3.2</v>
      </c>
      <c r="N12" s="106"/>
      <c r="O12" s="106">
        <v>3.418072323124477</v>
      </c>
      <c r="P12" s="119"/>
    </row>
    <row r="13" spans="2:19" ht="18.75" x14ac:dyDescent="0.45">
      <c r="B13" s="246">
        <v>1400</v>
      </c>
      <c r="C13" s="319">
        <v>15244.164455353201</v>
      </c>
      <c r="D13" s="319">
        <v>7297.6296445583503</v>
      </c>
      <c r="E13" s="319">
        <v>2239.1289241442701</v>
      </c>
      <c r="F13" s="515"/>
      <c r="G13" s="319">
        <v>938.31392162145005</v>
      </c>
      <c r="H13" s="319">
        <v>1141.851575748</v>
      </c>
      <c r="I13" s="515"/>
      <c r="J13" s="319">
        <v>61.091050303396401</v>
      </c>
      <c r="K13" s="319">
        <v>357.06969901799602</v>
      </c>
      <c r="L13" s="319">
        <v>76.019594726407504</v>
      </c>
      <c r="M13" s="319">
        <v>2574.3458414172501</v>
      </c>
      <c r="N13" s="319">
        <v>937.40786552376198</v>
      </c>
      <c r="O13" s="319">
        <v>11243.027279981505</v>
      </c>
      <c r="P13" s="112">
        <v>4947</v>
      </c>
    </row>
    <row r="14" spans="2:19" ht="19.5" thickBot="1" x14ac:dyDescent="0.5">
      <c r="B14" s="497"/>
      <c r="C14" s="510">
        <v>4.7197777315717673</v>
      </c>
      <c r="D14" s="510">
        <v>3.9078692909783683</v>
      </c>
      <c r="E14" s="510">
        <v>8.2541825380205722</v>
      </c>
      <c r="F14" s="516"/>
      <c r="G14" s="510">
        <v>12.9</v>
      </c>
      <c r="H14" s="510">
        <v>-11.921245958870372</v>
      </c>
      <c r="I14" s="516"/>
      <c r="J14" s="510">
        <v>5.6</v>
      </c>
      <c r="K14" s="510">
        <v>12.584572571851609</v>
      </c>
      <c r="L14" s="510">
        <v>5.8345977229139976</v>
      </c>
      <c r="M14" s="510">
        <v>1.3345950658631978E-2</v>
      </c>
      <c r="N14" s="516"/>
      <c r="O14" s="517">
        <v>12.164190638673659</v>
      </c>
      <c r="P14" s="518"/>
    </row>
    <row r="15" spans="2:19" ht="18.75" x14ac:dyDescent="0.45">
      <c r="B15" s="102"/>
      <c r="C15" s="90"/>
      <c r="D15" s="90"/>
      <c r="F15" s="941" t="s">
        <v>42</v>
      </c>
      <c r="G15" s="942"/>
      <c r="H15" s="942"/>
      <c r="I15" s="942"/>
      <c r="J15" s="942"/>
      <c r="K15" s="942"/>
      <c r="L15" s="943"/>
      <c r="M15" s="471"/>
      <c r="N15" s="90"/>
      <c r="O15" s="90"/>
      <c r="P15" s="91"/>
      <c r="S15" s="296"/>
    </row>
    <row r="16" spans="2:19" ht="18.75" x14ac:dyDescent="0.45">
      <c r="B16" s="110">
        <v>1399</v>
      </c>
      <c r="C16" s="98"/>
      <c r="D16" s="120"/>
      <c r="E16" s="120"/>
      <c r="F16" s="314"/>
      <c r="G16" s="121"/>
      <c r="H16" s="121"/>
      <c r="I16" s="314"/>
      <c r="J16" s="121"/>
      <c r="K16" s="121"/>
      <c r="L16" s="121"/>
      <c r="M16" s="120"/>
      <c r="N16" s="120"/>
      <c r="O16" s="121"/>
      <c r="P16" s="122"/>
    </row>
    <row r="17" spans="2:16" ht="18.75" x14ac:dyDescent="0.45">
      <c r="B17" s="110" t="s">
        <v>0</v>
      </c>
      <c r="C17" s="111">
        <v>3409.1263738913199</v>
      </c>
      <c r="D17" s="111">
        <v>1765.81224607635</v>
      </c>
      <c r="E17" s="111">
        <v>484.76412805096101</v>
      </c>
      <c r="F17" s="314"/>
      <c r="G17" s="125" t="s">
        <v>310</v>
      </c>
      <c r="H17" s="125" t="s">
        <v>310</v>
      </c>
      <c r="I17" s="125"/>
      <c r="J17" s="125" t="s">
        <v>310</v>
      </c>
      <c r="K17" s="125" t="s">
        <v>310</v>
      </c>
      <c r="L17" s="121" t="s">
        <v>310</v>
      </c>
      <c r="M17" s="111">
        <v>562.65779311639005</v>
      </c>
      <c r="N17" s="111">
        <v>199.59418292958</v>
      </c>
      <c r="O17" s="125" t="s">
        <v>310</v>
      </c>
      <c r="P17" s="126" t="s">
        <v>310</v>
      </c>
    </row>
    <row r="18" spans="2:16" ht="18.75" x14ac:dyDescent="0.45">
      <c r="B18" s="110"/>
      <c r="C18" s="113">
        <v>-0.5</v>
      </c>
      <c r="D18" s="113">
        <v>-0.2</v>
      </c>
      <c r="E18" s="113">
        <v>12.1</v>
      </c>
      <c r="F18" s="648"/>
      <c r="G18" s="648"/>
      <c r="H18" s="648"/>
      <c r="I18" s="648"/>
      <c r="J18" s="648"/>
      <c r="K18" s="648"/>
      <c r="L18" s="648"/>
      <c r="M18" s="113">
        <v>17.100000000000001</v>
      </c>
      <c r="N18" s="113"/>
      <c r="O18" s="113"/>
      <c r="P18" s="649"/>
    </row>
    <row r="19" spans="2:16" ht="18.75" x14ac:dyDescent="0.45">
      <c r="B19" s="275" t="s">
        <v>2</v>
      </c>
      <c r="C19" s="111">
        <v>4122.4447726486796</v>
      </c>
      <c r="D19" s="111">
        <v>1830.86961121531</v>
      </c>
      <c r="E19" s="124">
        <v>539.95813072562305</v>
      </c>
      <c r="F19" s="648"/>
      <c r="G19" s="125" t="s">
        <v>310</v>
      </c>
      <c r="H19" s="125" t="s">
        <v>310</v>
      </c>
      <c r="I19" s="648"/>
      <c r="J19" s="125" t="s">
        <v>310</v>
      </c>
      <c r="K19" s="125" t="s">
        <v>310</v>
      </c>
      <c r="L19" s="121" t="s">
        <v>310</v>
      </c>
      <c r="M19" s="124">
        <v>720.44698968173202</v>
      </c>
      <c r="N19" s="124">
        <v>250.09054845317601</v>
      </c>
      <c r="O19" s="125" t="s">
        <v>310</v>
      </c>
      <c r="P19" s="126" t="s">
        <v>310</v>
      </c>
    </row>
    <row r="20" spans="2:16" ht="18.75" x14ac:dyDescent="0.45">
      <c r="B20" s="446"/>
      <c r="C20" s="113">
        <v>4.7</v>
      </c>
      <c r="D20" s="113">
        <v>4.7</v>
      </c>
      <c r="E20" s="113">
        <v>7.8</v>
      </c>
      <c r="F20" s="648"/>
      <c r="G20" s="648"/>
      <c r="H20" s="648"/>
      <c r="I20" s="648"/>
      <c r="J20" s="648"/>
      <c r="K20" s="648"/>
      <c r="L20" s="648"/>
      <c r="M20" s="113">
        <v>-5</v>
      </c>
      <c r="N20" s="113"/>
      <c r="O20" s="648"/>
      <c r="P20" s="649"/>
    </row>
    <row r="21" spans="2:16" ht="18.75" x14ac:dyDescent="0.45">
      <c r="B21" s="110" t="s">
        <v>1</v>
      </c>
      <c r="C21" s="98">
        <v>3591.9636317413001</v>
      </c>
      <c r="D21" s="98">
        <v>1721.14284275301</v>
      </c>
      <c r="E21" s="120">
        <v>456.58506165492901</v>
      </c>
      <c r="F21" s="314"/>
      <c r="G21" s="121" t="s">
        <v>310</v>
      </c>
      <c r="H21" s="121" t="s">
        <v>310</v>
      </c>
      <c r="I21" s="314"/>
      <c r="J21" s="121" t="s">
        <v>310</v>
      </c>
      <c r="K21" s="121" t="s">
        <v>310</v>
      </c>
      <c r="L21" s="121" t="s">
        <v>310</v>
      </c>
      <c r="M21" s="120">
        <v>606.21663232574895</v>
      </c>
      <c r="N21" s="120">
        <v>332.704599675395</v>
      </c>
      <c r="O21" s="121" t="s">
        <v>310</v>
      </c>
      <c r="P21" s="122" t="s">
        <v>310</v>
      </c>
    </row>
    <row r="22" spans="2:16" ht="18.75" x14ac:dyDescent="0.45">
      <c r="B22" s="110"/>
      <c r="C22" s="412">
        <v>2.9</v>
      </c>
      <c r="D22" s="412">
        <v>-4.5</v>
      </c>
      <c r="E22" s="412">
        <v>-4.7</v>
      </c>
      <c r="F22" s="475"/>
      <c r="G22" s="475"/>
      <c r="H22" s="475"/>
      <c r="I22" s="475"/>
      <c r="J22" s="475"/>
      <c r="K22" s="475"/>
      <c r="L22" s="475"/>
      <c r="M22" s="412">
        <v>0</v>
      </c>
      <c r="N22" s="412"/>
      <c r="O22" s="475"/>
      <c r="P22" s="392"/>
    </row>
    <row r="23" spans="2:16" ht="18.75" x14ac:dyDescent="0.45">
      <c r="B23" s="246" t="s">
        <v>3</v>
      </c>
      <c r="C23" s="111">
        <v>3433.5668366864202</v>
      </c>
      <c r="D23" s="111">
        <v>1705.34851518356</v>
      </c>
      <c r="E23" s="124">
        <v>587.09213689000796</v>
      </c>
      <c r="F23" s="648"/>
      <c r="G23" s="125" t="s">
        <v>310</v>
      </c>
      <c r="H23" s="125" t="s">
        <v>310</v>
      </c>
      <c r="I23" s="648"/>
      <c r="J23" s="125" t="s">
        <v>310</v>
      </c>
      <c r="K23" s="125" t="s">
        <v>310</v>
      </c>
      <c r="L23" s="121" t="s">
        <v>310</v>
      </c>
      <c r="M23" s="124">
        <v>684.68090121428497</v>
      </c>
      <c r="N23" s="124">
        <v>295.093796459244</v>
      </c>
      <c r="O23" s="125" t="s">
        <v>310</v>
      </c>
      <c r="P23" s="126" t="s">
        <v>310</v>
      </c>
    </row>
    <row r="24" spans="2:16" ht="18.75" x14ac:dyDescent="0.45">
      <c r="B24" s="110"/>
      <c r="C24" s="113">
        <v>6.2681234527028238</v>
      </c>
      <c r="D24" s="113">
        <v>2.5</v>
      </c>
      <c r="E24" s="113">
        <v>-13.1</v>
      </c>
      <c r="F24" s="648"/>
      <c r="G24" s="648"/>
      <c r="H24" s="648"/>
      <c r="I24" s="648"/>
      <c r="J24" s="648"/>
      <c r="K24" s="648"/>
      <c r="L24" s="648"/>
      <c r="M24" s="113">
        <v>5.6473201011552305</v>
      </c>
      <c r="N24" s="113"/>
      <c r="O24" s="648"/>
      <c r="P24" s="649"/>
    </row>
    <row r="25" spans="2:16" ht="18.75" x14ac:dyDescent="0.45">
      <c r="B25" s="246">
        <v>1400</v>
      </c>
      <c r="C25" s="356"/>
      <c r="D25" s="356"/>
      <c r="E25" s="356"/>
      <c r="F25" s="323"/>
      <c r="G25" s="323"/>
      <c r="H25" s="323"/>
      <c r="I25" s="323"/>
      <c r="J25" s="323"/>
      <c r="K25" s="323"/>
      <c r="L25" s="323"/>
      <c r="M25" s="356"/>
      <c r="N25" s="356"/>
      <c r="O25" s="323"/>
      <c r="P25" s="327"/>
    </row>
    <row r="26" spans="2:16" ht="18.75" x14ac:dyDescent="0.45">
      <c r="B26" s="275" t="s">
        <v>419</v>
      </c>
      <c r="C26" s="319">
        <v>3642.7627174230001</v>
      </c>
      <c r="D26" s="319">
        <v>1788.7678052753399</v>
      </c>
      <c r="E26" s="324">
        <v>498.337523636387</v>
      </c>
      <c r="F26" s="323"/>
      <c r="G26" s="325" t="s">
        <v>310</v>
      </c>
      <c r="H26" s="325" t="s">
        <v>310</v>
      </c>
      <c r="I26" s="323"/>
      <c r="J26" s="325" t="s">
        <v>310</v>
      </c>
      <c r="K26" s="325" t="s">
        <v>310</v>
      </c>
      <c r="L26" s="325" t="s">
        <v>310</v>
      </c>
      <c r="M26" s="324">
        <v>549.64350652583403</v>
      </c>
      <c r="N26" s="324">
        <v>283.65762233164497</v>
      </c>
      <c r="O26" s="325" t="s">
        <v>310</v>
      </c>
      <c r="P26" s="126" t="s">
        <v>310</v>
      </c>
    </row>
    <row r="27" spans="2:16" ht="18.75" x14ac:dyDescent="0.45">
      <c r="B27" s="110"/>
      <c r="C27" s="113">
        <v>6.9</v>
      </c>
      <c r="D27" s="113">
        <v>1.3</v>
      </c>
      <c r="E27" s="113">
        <v>2.8</v>
      </c>
      <c r="F27" s="648"/>
      <c r="G27" s="648"/>
      <c r="H27" s="648"/>
      <c r="I27" s="648"/>
      <c r="J27" s="648"/>
      <c r="K27" s="648"/>
      <c r="L27" s="648"/>
      <c r="M27" s="113">
        <v>-2.2999999999999998</v>
      </c>
      <c r="N27" s="113"/>
      <c r="O27" s="648"/>
      <c r="P27" s="649"/>
    </row>
    <row r="28" spans="2:16" ht="18.75" x14ac:dyDescent="0.45">
      <c r="B28" s="275" t="s">
        <v>367</v>
      </c>
      <c r="C28" s="111">
        <v>4165.7081453883202</v>
      </c>
      <c r="D28" s="111">
        <v>1882.13396032934</v>
      </c>
      <c r="E28" s="124">
        <v>583.15478118367298</v>
      </c>
      <c r="F28" s="648"/>
      <c r="G28" s="125" t="s">
        <v>310</v>
      </c>
      <c r="H28" s="125" t="s">
        <v>310</v>
      </c>
      <c r="I28" s="648"/>
      <c r="J28" s="125" t="s">
        <v>310</v>
      </c>
      <c r="K28" s="125" t="s">
        <v>310</v>
      </c>
      <c r="L28" s="121" t="s">
        <v>310</v>
      </c>
      <c r="M28" s="124">
        <v>651.19217209035696</v>
      </c>
      <c r="N28" s="124">
        <v>191.382420181312</v>
      </c>
      <c r="O28" s="125" t="s">
        <v>310</v>
      </c>
      <c r="P28" s="126" t="s">
        <v>310</v>
      </c>
    </row>
    <row r="29" spans="2:16" ht="18.75" x14ac:dyDescent="0.45">
      <c r="B29" s="446"/>
      <c r="C29" s="113">
        <v>1</v>
      </c>
      <c r="D29" s="113">
        <v>2.8</v>
      </c>
      <c r="E29" s="113">
        <v>8</v>
      </c>
      <c r="F29" s="648"/>
      <c r="G29" s="648"/>
      <c r="H29" s="648"/>
      <c r="I29" s="648"/>
      <c r="J29" s="648"/>
      <c r="K29" s="648"/>
      <c r="L29" s="648"/>
      <c r="M29" s="113">
        <v>-9.6</v>
      </c>
      <c r="N29" s="113"/>
      <c r="O29" s="648"/>
      <c r="P29" s="649"/>
    </row>
    <row r="30" spans="2:16" ht="18.75" x14ac:dyDescent="0.45">
      <c r="B30" s="275" t="s">
        <v>407</v>
      </c>
      <c r="C30" s="98">
        <v>3830.9091115862502</v>
      </c>
      <c r="D30" s="98">
        <v>1798.5942706768899</v>
      </c>
      <c r="E30" s="120">
        <v>474.84846412112603</v>
      </c>
      <c r="F30" s="314"/>
      <c r="G30" s="121" t="s">
        <v>310</v>
      </c>
      <c r="H30" s="121" t="s">
        <v>310</v>
      </c>
      <c r="I30" s="314"/>
      <c r="J30" s="121" t="s">
        <v>310</v>
      </c>
      <c r="K30" s="121" t="s">
        <v>310</v>
      </c>
      <c r="L30" s="121" t="s">
        <v>310</v>
      </c>
      <c r="M30" s="120">
        <v>590.39278611189104</v>
      </c>
      <c r="N30" s="120">
        <v>210.52771927477099</v>
      </c>
      <c r="O30" s="121" t="s">
        <v>310</v>
      </c>
      <c r="P30" s="122" t="s">
        <v>310</v>
      </c>
    </row>
    <row r="31" spans="2:16" ht="18.75" x14ac:dyDescent="0.45">
      <c r="B31" s="446"/>
      <c r="C31" s="106">
        <v>6.7</v>
      </c>
      <c r="D31" s="106">
        <v>4.5</v>
      </c>
      <c r="E31" s="106">
        <v>4</v>
      </c>
      <c r="F31" s="314"/>
      <c r="G31" s="314"/>
      <c r="H31" s="314"/>
      <c r="I31" s="314"/>
      <c r="J31" s="314"/>
      <c r="K31" s="314"/>
      <c r="L31" s="314"/>
      <c r="M31" s="106">
        <v>-2.6</v>
      </c>
      <c r="N31" s="106"/>
      <c r="O31" s="314"/>
      <c r="P31" s="315"/>
    </row>
    <row r="32" spans="2:16" ht="18.75" x14ac:dyDescent="0.45">
      <c r="B32" s="288" t="s">
        <v>3</v>
      </c>
      <c r="C32" s="319">
        <v>3604.78448095567</v>
      </c>
      <c r="D32" s="319">
        <v>1828.13360827678</v>
      </c>
      <c r="E32" s="324">
        <v>682.78815520307899</v>
      </c>
      <c r="F32" s="323"/>
      <c r="G32" s="325" t="s">
        <v>310</v>
      </c>
      <c r="H32" s="325" t="s">
        <v>310</v>
      </c>
      <c r="I32" s="323"/>
      <c r="J32" s="325" t="s">
        <v>310</v>
      </c>
      <c r="K32" s="325" t="s">
        <v>310</v>
      </c>
      <c r="L32" s="325" t="s">
        <v>310</v>
      </c>
      <c r="M32" s="324">
        <v>783.11737668916396</v>
      </c>
      <c r="N32" s="324">
        <v>251.84010373603499</v>
      </c>
      <c r="O32" s="325" t="s">
        <v>310</v>
      </c>
      <c r="P32" s="326" t="s">
        <v>310</v>
      </c>
    </row>
    <row r="33" spans="2:16" ht="18.75" x14ac:dyDescent="0.45">
      <c r="B33" s="110"/>
      <c r="C33" s="113">
        <v>5</v>
      </c>
      <c r="D33" s="113">
        <v>7.2</v>
      </c>
      <c r="E33" s="113">
        <v>16.3</v>
      </c>
      <c r="F33" s="648"/>
      <c r="G33" s="648"/>
      <c r="H33" s="648"/>
      <c r="I33" s="648"/>
      <c r="J33" s="648"/>
      <c r="K33" s="648"/>
      <c r="L33" s="648"/>
      <c r="M33" s="113">
        <v>14.4</v>
      </c>
      <c r="N33" s="113"/>
      <c r="O33" s="648"/>
      <c r="P33" s="649"/>
    </row>
    <row r="34" spans="2:16" ht="18.75" x14ac:dyDescent="0.45">
      <c r="B34" s="110">
        <v>1401</v>
      </c>
      <c r="C34" s="113"/>
      <c r="D34" s="113"/>
      <c r="E34" s="113"/>
      <c r="F34" s="648"/>
      <c r="G34" s="648"/>
      <c r="H34" s="648"/>
      <c r="I34" s="648"/>
      <c r="J34" s="648"/>
      <c r="K34" s="648"/>
      <c r="L34" s="648"/>
      <c r="M34" s="113"/>
      <c r="N34" s="113"/>
      <c r="O34" s="648"/>
      <c r="P34" s="649"/>
    </row>
    <row r="35" spans="2:16" ht="18.75" x14ac:dyDescent="0.45">
      <c r="B35" s="288" t="s">
        <v>421</v>
      </c>
      <c r="C35" s="319">
        <v>3736.1758423747688</v>
      </c>
      <c r="D35" s="319">
        <v>1901.4601770076902</v>
      </c>
      <c r="E35" s="324">
        <v>466.44392212365869</v>
      </c>
      <c r="F35" s="323"/>
      <c r="G35" s="325" t="s">
        <v>310</v>
      </c>
      <c r="H35" s="325" t="s">
        <v>310</v>
      </c>
      <c r="I35" s="323"/>
      <c r="J35" s="325" t="s">
        <v>310</v>
      </c>
      <c r="K35" s="325" t="s">
        <v>310</v>
      </c>
      <c r="L35" s="325" t="s">
        <v>310</v>
      </c>
      <c r="M35" s="324">
        <v>548.68103742275173</v>
      </c>
      <c r="N35" s="324">
        <v>285.61924890619099</v>
      </c>
      <c r="O35" s="325" t="s">
        <v>310</v>
      </c>
      <c r="P35" s="326" t="s">
        <v>310</v>
      </c>
    </row>
    <row r="36" spans="2:16" ht="18.75" x14ac:dyDescent="0.45">
      <c r="B36" s="110"/>
      <c r="C36" s="113">
        <v>2.5643483311438757</v>
      </c>
      <c r="D36" s="113">
        <v>6.2999999999999972</v>
      </c>
      <c r="E36" s="113">
        <v>-6.3999999999999915</v>
      </c>
      <c r="F36" s="648"/>
      <c r="G36" s="648"/>
      <c r="H36" s="648"/>
      <c r="I36" s="648"/>
      <c r="J36" s="648"/>
      <c r="K36" s="648"/>
      <c r="L36" s="648"/>
      <c r="M36" s="113">
        <v>-0.17510788204617711</v>
      </c>
      <c r="N36" s="113"/>
      <c r="O36" s="648"/>
      <c r="P36" s="649"/>
    </row>
    <row r="37" spans="2:16" ht="18.75" x14ac:dyDescent="0.45">
      <c r="B37" s="413" t="s">
        <v>2</v>
      </c>
      <c r="C37" s="280">
        <v>4302.3616158807936</v>
      </c>
      <c r="D37" s="280">
        <v>1989.4155960681094</v>
      </c>
      <c r="E37" s="282">
        <v>530.67085087714202</v>
      </c>
      <c r="F37" s="281"/>
      <c r="G37" s="283" t="s">
        <v>310</v>
      </c>
      <c r="H37" s="283" t="s">
        <v>310</v>
      </c>
      <c r="I37" s="281"/>
      <c r="J37" s="283" t="s">
        <v>310</v>
      </c>
      <c r="K37" s="283" t="s">
        <v>310</v>
      </c>
      <c r="L37" s="283" t="s">
        <v>310</v>
      </c>
      <c r="M37" s="282">
        <v>698.53952638366604</v>
      </c>
      <c r="N37" s="282">
        <v>185.71291469105176</v>
      </c>
      <c r="O37" s="283" t="s">
        <v>310</v>
      </c>
      <c r="P37" s="284" t="s">
        <v>310</v>
      </c>
    </row>
    <row r="38" spans="2:16" ht="19.5" thickBot="1" x14ac:dyDescent="0.5">
      <c r="B38" s="116"/>
      <c r="C38" s="117">
        <v>3.2804379405156396</v>
      </c>
      <c r="D38" s="117">
        <v>5.6999999999999886</v>
      </c>
      <c r="E38" s="117">
        <v>-9.0000000000000142</v>
      </c>
      <c r="F38" s="130"/>
      <c r="G38" s="130"/>
      <c r="H38" s="130"/>
      <c r="I38" s="130"/>
      <c r="J38" s="130"/>
      <c r="K38" s="130"/>
      <c r="L38" s="130"/>
      <c r="M38" s="117">
        <v>7.2708727657646079</v>
      </c>
      <c r="N38" s="117"/>
      <c r="O38" s="130"/>
      <c r="P38" s="131"/>
    </row>
    <row r="39" spans="2:16" ht="17.25" customHeight="1" x14ac:dyDescent="0.4">
      <c r="B39" s="927" t="s">
        <v>247</v>
      </c>
      <c r="C39" s="927"/>
      <c r="D39" s="927"/>
      <c r="E39" s="927"/>
      <c r="F39" s="927"/>
      <c r="G39" s="927"/>
      <c r="H39" s="927"/>
      <c r="I39" s="927"/>
      <c r="J39" s="927"/>
      <c r="K39" s="927"/>
      <c r="L39" s="927"/>
      <c r="M39" s="927"/>
      <c r="N39" s="927"/>
      <c r="O39" s="927"/>
      <c r="P39" s="927"/>
    </row>
    <row r="40" spans="2:16" ht="17.25" x14ac:dyDescent="0.4">
      <c r="B40" s="914" t="s">
        <v>386</v>
      </c>
      <c r="C40" s="914"/>
      <c r="D40" s="914"/>
      <c r="E40" s="914"/>
      <c r="F40" s="914"/>
      <c r="G40" s="914"/>
      <c r="H40" s="914"/>
      <c r="I40" s="914"/>
      <c r="J40" s="914"/>
      <c r="K40" s="914"/>
      <c r="L40" s="914"/>
      <c r="M40" s="914"/>
      <c r="N40" s="914"/>
      <c r="O40" s="914"/>
      <c r="P40" s="914"/>
    </row>
    <row r="41" spans="2:16" ht="17.25" x14ac:dyDescent="0.4">
      <c r="B41" s="628"/>
      <c r="C41" s="628"/>
      <c r="D41" s="628"/>
      <c r="E41" s="628"/>
      <c r="F41" s="628"/>
      <c r="G41" s="628"/>
      <c r="H41" s="628"/>
      <c r="I41" s="628"/>
      <c r="J41" s="628"/>
      <c r="K41" s="628"/>
      <c r="L41" s="628"/>
      <c r="M41" s="628"/>
      <c r="N41" s="628"/>
      <c r="O41" s="628"/>
      <c r="P41" s="628"/>
    </row>
    <row r="42" spans="2:16" ht="18.75" x14ac:dyDescent="0.45">
      <c r="B42" s="628"/>
      <c r="C42" s="628"/>
      <c r="D42" s="628"/>
      <c r="E42" s="628"/>
      <c r="F42" s="628"/>
      <c r="G42" s="628"/>
      <c r="H42" s="628"/>
      <c r="I42" s="628"/>
      <c r="J42" s="628"/>
      <c r="K42" s="628"/>
      <c r="L42" s="628"/>
      <c r="M42" s="628"/>
      <c r="N42" s="628"/>
      <c r="P42" s="57" t="s">
        <v>359</v>
      </c>
    </row>
    <row r="43" spans="2:16" ht="18.75" x14ac:dyDescent="0.45">
      <c r="B43" s="628"/>
      <c r="C43" s="628"/>
      <c r="D43" s="628"/>
      <c r="E43" s="628"/>
      <c r="F43" s="628"/>
      <c r="G43" s="628"/>
      <c r="H43" s="628"/>
      <c r="I43" s="628"/>
      <c r="J43" s="628"/>
      <c r="K43" s="628"/>
      <c r="L43" s="628"/>
      <c r="M43" s="628"/>
      <c r="N43" s="628"/>
      <c r="P43" s="57" t="s">
        <v>440</v>
      </c>
    </row>
    <row r="44" spans="2:16" ht="18.75" x14ac:dyDescent="0.45">
      <c r="B44" s="628"/>
      <c r="C44" s="628"/>
      <c r="D44" s="628"/>
      <c r="E44" s="628"/>
      <c r="F44" s="628"/>
      <c r="G44" s="628"/>
      <c r="H44" s="628"/>
      <c r="I44" s="628"/>
      <c r="J44" s="628"/>
      <c r="K44" s="628"/>
      <c r="L44" s="628"/>
      <c r="M44" s="628"/>
      <c r="N44" s="628"/>
      <c r="P44" s="57" t="s">
        <v>360</v>
      </c>
    </row>
    <row r="45" spans="2:16" ht="21.75" x14ac:dyDescent="0.4">
      <c r="B45" s="628"/>
      <c r="C45" s="628"/>
      <c r="D45" s="628"/>
      <c r="E45" s="628"/>
      <c r="F45" s="628"/>
      <c r="G45" s="628"/>
      <c r="H45" s="628"/>
      <c r="I45" s="628"/>
      <c r="J45" s="628"/>
      <c r="K45" s="628"/>
      <c r="L45" s="628"/>
      <c r="M45" s="628"/>
      <c r="N45" s="628"/>
      <c r="O45" s="628"/>
      <c r="P45" s="479">
        <v>5</v>
      </c>
    </row>
  </sheetData>
  <mergeCells count="17">
    <mergeCell ref="F6:K6"/>
    <mergeCell ref="F15:L15"/>
    <mergeCell ref="B39:P39"/>
    <mergeCell ref="B40:P40"/>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8"/>
  <sheetViews>
    <sheetView rightToLeft="1" view="pageBreakPreview" zoomScaleNormal="100" zoomScaleSheetLayoutView="100" workbookViewId="0">
      <selection activeCell="L8" sqref="L8"/>
    </sheetView>
  </sheetViews>
  <sheetFormatPr defaultRowHeight="15" x14ac:dyDescent="0.25"/>
  <cols>
    <col min="1" max="1" width="9" customWidth="1"/>
    <col min="2" max="2" width="21" customWidth="1"/>
    <col min="6" max="6" width="11.25" customWidth="1"/>
    <col min="7" max="7" width="10.125" customWidth="1"/>
    <col min="8" max="8" width="2" customWidth="1"/>
    <col min="9" max="9" width="8.25" bestFit="1" customWidth="1"/>
    <col min="10" max="10" width="7.875" bestFit="1" customWidth="1"/>
    <col min="11" max="11" width="8.375" customWidth="1"/>
    <col min="12" max="12" width="10.375" customWidth="1"/>
    <col min="13" max="13" width="13.625" customWidth="1"/>
    <col min="14" max="14" width="3.75" customWidth="1"/>
  </cols>
  <sheetData>
    <row r="1" spans="2:13" ht="15.75" thickBot="1" x14ac:dyDescent="0.3"/>
    <row r="2" spans="2:13" ht="24.75" thickBot="1" x14ac:dyDescent="0.65">
      <c r="B2" s="11" t="s">
        <v>393</v>
      </c>
      <c r="C2" s="9"/>
      <c r="D2" s="9"/>
      <c r="E2" s="9"/>
      <c r="F2" s="9"/>
      <c r="G2" s="9"/>
      <c r="H2" s="9"/>
      <c r="I2" s="9"/>
      <c r="J2" s="9"/>
      <c r="K2" s="9"/>
      <c r="L2" s="9"/>
      <c r="M2" s="10" t="s">
        <v>11</v>
      </c>
    </row>
    <row r="3" spans="2:13" ht="37.5" customHeight="1" thickBot="1" x14ac:dyDescent="0.3">
      <c r="B3" s="923"/>
      <c r="C3" s="917" t="s">
        <v>28</v>
      </c>
      <c r="D3" s="919"/>
      <c r="E3" s="919"/>
      <c r="F3" s="919"/>
      <c r="G3" s="919"/>
      <c r="H3" s="919"/>
      <c r="I3" s="917" t="s">
        <v>29</v>
      </c>
      <c r="J3" s="919"/>
      <c r="K3" s="919"/>
      <c r="L3" s="919"/>
      <c r="M3" s="946"/>
    </row>
    <row r="4" spans="2:13" ht="20.25" thickBot="1" x14ac:dyDescent="0.3">
      <c r="B4" s="924"/>
      <c r="C4" s="634" t="s">
        <v>24</v>
      </c>
      <c r="D4" s="642" t="s">
        <v>6</v>
      </c>
      <c r="E4" s="642" t="s">
        <v>25</v>
      </c>
      <c r="F4" s="642" t="s">
        <v>26</v>
      </c>
      <c r="G4" s="642" t="s">
        <v>9</v>
      </c>
      <c r="H4" s="929"/>
      <c r="I4" s="634" t="s">
        <v>27</v>
      </c>
      <c r="J4" s="642" t="s">
        <v>6</v>
      </c>
      <c r="K4" s="642" t="s">
        <v>25</v>
      </c>
      <c r="L4" s="642" t="s">
        <v>26</v>
      </c>
      <c r="M4" s="202" t="s">
        <v>9</v>
      </c>
    </row>
    <row r="5" spans="2:13" ht="18.75" x14ac:dyDescent="0.45">
      <c r="B5" s="132" t="s">
        <v>23</v>
      </c>
      <c r="C5" s="90"/>
      <c r="D5" s="90"/>
      <c r="E5" s="925" t="s">
        <v>199</v>
      </c>
      <c r="F5" s="925"/>
      <c r="G5" s="925"/>
      <c r="H5" s="925"/>
      <c r="I5" s="925"/>
      <c r="J5" s="925"/>
      <c r="K5" s="90"/>
      <c r="L5" s="90"/>
      <c r="M5" s="91"/>
    </row>
    <row r="6" spans="2:13" ht="18.75" x14ac:dyDescent="0.45">
      <c r="B6" s="275">
        <v>1397</v>
      </c>
      <c r="C6" s="98">
        <v>2732.6803022880099</v>
      </c>
      <c r="D6" s="120">
        <v>96.606061889406803</v>
      </c>
      <c r="E6" s="120">
        <v>54.534555865170503</v>
      </c>
      <c r="F6" s="120">
        <v>157.872413263179</v>
      </c>
      <c r="G6" s="98">
        <v>2423.6672712702598</v>
      </c>
      <c r="H6" s="314"/>
      <c r="I6" s="98">
        <v>2026.62299581303</v>
      </c>
      <c r="J6" s="120">
        <v>91.632564066877293</v>
      </c>
      <c r="K6" s="120">
        <v>65.736401504578097</v>
      </c>
      <c r="L6" s="98">
        <v>1012.77116736665</v>
      </c>
      <c r="M6" s="133">
        <v>856.48286287491896</v>
      </c>
    </row>
    <row r="7" spans="2:13" ht="18.75" x14ac:dyDescent="0.45">
      <c r="B7" s="275"/>
      <c r="C7" s="106">
        <v>100</v>
      </c>
      <c r="D7" s="106">
        <v>3.5486849882808946</v>
      </c>
      <c r="E7" s="106">
        <v>2</v>
      </c>
      <c r="F7" s="106">
        <v>5.7992261731068844</v>
      </c>
      <c r="G7" s="106">
        <v>88.7</v>
      </c>
      <c r="H7" s="314"/>
      <c r="I7" s="106">
        <v>100</v>
      </c>
      <c r="J7" s="106">
        <v>4.5</v>
      </c>
      <c r="K7" s="106">
        <v>3.2</v>
      </c>
      <c r="L7" s="106">
        <v>50</v>
      </c>
      <c r="M7" s="107">
        <v>42.3</v>
      </c>
    </row>
    <row r="8" spans="2:13" ht="18.75" x14ac:dyDescent="0.45">
      <c r="B8" s="275">
        <v>1398</v>
      </c>
      <c r="C8" s="98">
        <v>3757.3066241145898</v>
      </c>
      <c r="D8" s="120">
        <v>220.042268069063</v>
      </c>
      <c r="E8" s="120">
        <v>54.051152353574103</v>
      </c>
      <c r="F8" s="120">
        <v>159.94426176169401</v>
      </c>
      <c r="G8" s="98">
        <v>3323.2689419302501</v>
      </c>
      <c r="H8" s="314"/>
      <c r="I8" s="98">
        <v>2443.4229373918902</v>
      </c>
      <c r="J8" s="120">
        <v>186.523701772854</v>
      </c>
      <c r="K8" s="120">
        <v>34.763692668326897</v>
      </c>
      <c r="L8" s="98">
        <v>1177.15962641226</v>
      </c>
      <c r="M8" s="105">
        <v>1044.9759165384501</v>
      </c>
    </row>
    <row r="9" spans="2:13" ht="18.75" x14ac:dyDescent="0.45">
      <c r="B9" s="275"/>
      <c r="C9" s="106">
        <v>100</v>
      </c>
      <c r="D9" s="106">
        <v>5.9</v>
      </c>
      <c r="E9" s="106">
        <v>1.4</v>
      </c>
      <c r="F9" s="106">
        <v>4.3</v>
      </c>
      <c r="G9" s="106">
        <v>88.4</v>
      </c>
      <c r="H9" s="314"/>
      <c r="I9" s="106">
        <v>100</v>
      </c>
      <c r="J9" s="106">
        <v>7.6</v>
      </c>
      <c r="K9" s="106">
        <v>1.4</v>
      </c>
      <c r="L9" s="106">
        <v>48.2</v>
      </c>
      <c r="M9" s="107">
        <v>42.8</v>
      </c>
    </row>
    <row r="10" spans="2:13" ht="18.75" x14ac:dyDescent="0.45">
      <c r="B10" s="275">
        <v>1399</v>
      </c>
      <c r="C10" s="319">
        <v>7019.8249563055497</v>
      </c>
      <c r="D10" s="324">
        <v>204.831394437792</v>
      </c>
      <c r="E10" s="324">
        <v>185.88937395522501</v>
      </c>
      <c r="F10" s="324">
        <v>150.24898526309499</v>
      </c>
      <c r="G10" s="319">
        <v>6478.8552026494399</v>
      </c>
      <c r="H10" s="323"/>
      <c r="I10" s="319">
        <v>4387.5198262355798</v>
      </c>
      <c r="J10" s="324">
        <v>304.79292419618298</v>
      </c>
      <c r="K10" s="324">
        <v>249.31656501334101</v>
      </c>
      <c r="L10" s="319">
        <v>1936.55195255734</v>
      </c>
      <c r="M10" s="320">
        <v>1896.85838446872</v>
      </c>
    </row>
    <row r="11" spans="2:13" ht="18.75" x14ac:dyDescent="0.45">
      <c r="B11" s="275"/>
      <c r="C11" s="317">
        <v>100</v>
      </c>
      <c r="D11" s="106">
        <v>2.9</v>
      </c>
      <c r="E11" s="106">
        <v>2.6</v>
      </c>
      <c r="F11" s="106">
        <v>2.1</v>
      </c>
      <c r="G11" s="106">
        <v>92.3</v>
      </c>
      <c r="H11" s="648"/>
      <c r="I11" s="113">
        <v>100</v>
      </c>
      <c r="J11" s="113">
        <v>6.9</v>
      </c>
      <c r="K11" s="113">
        <v>5.7</v>
      </c>
      <c r="L11" s="113">
        <v>44.1</v>
      </c>
      <c r="M11" s="114">
        <v>43.2</v>
      </c>
    </row>
    <row r="12" spans="2:13" ht="18.75" x14ac:dyDescent="0.45">
      <c r="B12" s="246">
        <v>1400</v>
      </c>
      <c r="C12" s="519">
        <v>10467.329819578301</v>
      </c>
      <c r="D12" s="324">
        <v>459.21651466676502</v>
      </c>
      <c r="E12" s="324">
        <v>213.880202728905</v>
      </c>
      <c r="F12" s="324">
        <v>334.81001929613802</v>
      </c>
      <c r="G12" s="319">
        <v>9459.4230828865002</v>
      </c>
      <c r="H12" s="323"/>
      <c r="I12" s="319">
        <v>7126.71881962921</v>
      </c>
      <c r="J12" s="324">
        <v>519.55636704195604</v>
      </c>
      <c r="K12" s="324">
        <v>253.181987218996</v>
      </c>
      <c r="L12" s="319">
        <v>3289.4938401922</v>
      </c>
      <c r="M12" s="320">
        <v>3064.48662517606</v>
      </c>
    </row>
    <row r="13" spans="2:13" ht="19.5" thickBot="1" x14ac:dyDescent="0.5">
      <c r="B13" s="497"/>
      <c r="C13" s="510">
        <v>100</v>
      </c>
      <c r="D13" s="113">
        <v>4.4000000000000004</v>
      </c>
      <c r="E13" s="113">
        <v>2</v>
      </c>
      <c r="F13" s="113">
        <v>3.2</v>
      </c>
      <c r="G13" s="113">
        <v>90.4</v>
      </c>
      <c r="H13" s="512"/>
      <c r="I13" s="510">
        <v>100</v>
      </c>
      <c r="J13" s="510">
        <v>7.3</v>
      </c>
      <c r="K13" s="510">
        <v>3.6</v>
      </c>
      <c r="L13" s="510">
        <v>46.2</v>
      </c>
      <c r="M13" s="511">
        <v>43</v>
      </c>
    </row>
    <row r="14" spans="2:13" ht="18.75" x14ac:dyDescent="0.4">
      <c r="B14" s="132" t="s">
        <v>370</v>
      </c>
      <c r="C14" s="636"/>
      <c r="D14" s="636"/>
      <c r="E14" s="947" t="s">
        <v>12</v>
      </c>
      <c r="F14" s="948"/>
      <c r="G14" s="948"/>
      <c r="H14" s="948"/>
      <c r="I14" s="948"/>
      <c r="J14" s="948"/>
      <c r="K14" s="636"/>
      <c r="L14" s="636"/>
      <c r="M14" s="647"/>
    </row>
    <row r="15" spans="2:13" ht="18.75" x14ac:dyDescent="0.45">
      <c r="B15" s="275">
        <v>1397</v>
      </c>
      <c r="C15" s="98">
        <v>1588.47959159978</v>
      </c>
      <c r="D15" s="120">
        <v>60.046733382111697</v>
      </c>
      <c r="E15" s="120">
        <v>18.930340381895899</v>
      </c>
      <c r="F15" s="120">
        <v>97.836388006534506</v>
      </c>
      <c r="G15" s="98">
        <v>1411.6661298292399</v>
      </c>
      <c r="H15" s="314"/>
      <c r="I15" s="98">
        <v>989.29566130482999</v>
      </c>
      <c r="J15" s="120">
        <v>61.927898649614399</v>
      </c>
      <c r="K15" s="120">
        <v>21.481921035615599</v>
      </c>
      <c r="L15" s="120">
        <v>456.93487101574601</v>
      </c>
      <c r="M15" s="133">
        <v>448.95097060385399</v>
      </c>
    </row>
    <row r="16" spans="2:13" ht="18.75" x14ac:dyDescent="0.45">
      <c r="B16" s="275"/>
      <c r="C16" s="106">
        <v>-11.4</v>
      </c>
      <c r="D16" s="106">
        <v>5.9</v>
      </c>
      <c r="E16" s="106">
        <v>-76.099999999999994</v>
      </c>
      <c r="F16" s="106">
        <v>2.9</v>
      </c>
      <c r="G16" s="106">
        <v>-9.6</v>
      </c>
      <c r="H16" s="314"/>
      <c r="I16" s="106">
        <v>-21.2</v>
      </c>
      <c r="J16" s="106">
        <v>-0.3</v>
      </c>
      <c r="K16" s="106">
        <v>-34.5</v>
      </c>
      <c r="L16" s="106">
        <v>-13.2</v>
      </c>
      <c r="M16" s="107">
        <v>-29.2</v>
      </c>
    </row>
    <row r="17" spans="2:13" ht="18.75" x14ac:dyDescent="0.45">
      <c r="B17" s="275">
        <v>1398</v>
      </c>
      <c r="C17" s="98">
        <v>1555.2321025825599</v>
      </c>
      <c r="D17" s="120">
        <v>97.507219546043103</v>
      </c>
      <c r="E17" s="120">
        <v>19.939927067088799</v>
      </c>
      <c r="F17" s="120">
        <v>70.552193114470597</v>
      </c>
      <c r="G17" s="98">
        <v>1367.2327628549599</v>
      </c>
      <c r="H17" s="314"/>
      <c r="I17" s="120">
        <v>858.96078113794204</v>
      </c>
      <c r="J17" s="120">
        <v>64.220443154097694</v>
      </c>
      <c r="K17" s="120">
        <v>9.1208305110390402</v>
      </c>
      <c r="L17" s="120">
        <v>381.56862384326598</v>
      </c>
      <c r="M17" s="133">
        <v>404.05088362953899</v>
      </c>
    </row>
    <row r="18" spans="2:13" ht="18.75" x14ac:dyDescent="0.45">
      <c r="B18" s="275"/>
      <c r="C18" s="106">
        <v>-2.1</v>
      </c>
      <c r="D18" s="106">
        <v>62.4</v>
      </c>
      <c r="E18" s="106">
        <v>5.3</v>
      </c>
      <c r="F18" s="106">
        <v>-27.9</v>
      </c>
      <c r="G18" s="106">
        <v>-3.1</v>
      </c>
      <c r="H18" s="314"/>
      <c r="I18" s="106">
        <v>-13.2</v>
      </c>
      <c r="J18" s="106">
        <v>3.7</v>
      </c>
      <c r="K18" s="106">
        <v>-57.5</v>
      </c>
      <c r="L18" s="106">
        <v>-16.5</v>
      </c>
      <c r="M18" s="107">
        <v>-10</v>
      </c>
    </row>
    <row r="19" spans="2:13" ht="18.75" x14ac:dyDescent="0.45">
      <c r="B19" s="275">
        <v>1399</v>
      </c>
      <c r="C19" s="319">
        <v>1613.5552833829299</v>
      </c>
      <c r="D19" s="324">
        <v>53.574469325302502</v>
      </c>
      <c r="E19" s="324">
        <v>26.860863757667701</v>
      </c>
      <c r="F19" s="324">
        <v>38.683371580844003</v>
      </c>
      <c r="G19" s="319">
        <v>1494.43657871912</v>
      </c>
      <c r="H19" s="323"/>
      <c r="I19" s="324">
        <v>888.61835276745103</v>
      </c>
      <c r="J19" s="324">
        <v>74.629016938314706</v>
      </c>
      <c r="K19" s="324">
        <v>31.834080719612601</v>
      </c>
      <c r="L19" s="324">
        <v>362.308662757945</v>
      </c>
      <c r="M19" s="328">
        <v>419.84659235157801</v>
      </c>
    </row>
    <row r="20" spans="2:13" ht="18.75" x14ac:dyDescent="0.45">
      <c r="B20" s="275"/>
      <c r="C20" s="317">
        <v>3.8</v>
      </c>
      <c r="D20" s="317">
        <v>-45.1</v>
      </c>
      <c r="E20" s="317">
        <v>34.700000000000003</v>
      </c>
      <c r="F20" s="317">
        <v>-45.2</v>
      </c>
      <c r="G20" s="317">
        <v>9.3000000000000007</v>
      </c>
      <c r="H20" s="450"/>
      <c r="I20" s="317">
        <v>3.5</v>
      </c>
      <c r="J20" s="317">
        <v>16.2</v>
      </c>
      <c r="K20" s="317">
        <v>249.02611863123022</v>
      </c>
      <c r="L20" s="317">
        <v>-5</v>
      </c>
      <c r="M20" s="318">
        <v>3.9</v>
      </c>
    </row>
    <row r="21" spans="2:13" ht="18.75" x14ac:dyDescent="0.45">
      <c r="B21" s="246">
        <v>1400</v>
      </c>
      <c r="C21" s="111">
        <v>1498.9212747659899</v>
      </c>
      <c r="D21" s="124">
        <v>71.872523542078198</v>
      </c>
      <c r="E21" s="124">
        <v>22.085252998074999</v>
      </c>
      <c r="F21" s="124">
        <v>51.966410729688597</v>
      </c>
      <c r="G21" s="111">
        <v>1352.99708749615</v>
      </c>
      <c r="H21" s="648"/>
      <c r="I21" s="124">
        <v>999.404971924846</v>
      </c>
      <c r="J21" s="124">
        <v>79.3270123098998</v>
      </c>
      <c r="K21" s="124">
        <v>23.2075287337357</v>
      </c>
      <c r="L21" s="124">
        <v>425.71782387050899</v>
      </c>
      <c r="M21" s="520">
        <v>471.15260701070201</v>
      </c>
    </row>
    <row r="22" spans="2:13" ht="19.5" thickBot="1" x14ac:dyDescent="0.5">
      <c r="B22" s="497"/>
      <c r="C22" s="510">
        <v>-7.1</v>
      </c>
      <c r="D22" s="510">
        <v>34.200000000000003</v>
      </c>
      <c r="E22" s="510">
        <v>-17.8</v>
      </c>
      <c r="F22" s="510">
        <v>34.299999999999997</v>
      </c>
      <c r="G22" s="510">
        <v>-9.5</v>
      </c>
      <c r="H22" s="512"/>
      <c r="I22" s="510">
        <v>12.5</v>
      </c>
      <c r="J22" s="510">
        <v>6.3</v>
      </c>
      <c r="K22" s="510">
        <v>-27.1</v>
      </c>
      <c r="L22" s="510">
        <v>17.5</v>
      </c>
      <c r="M22" s="511">
        <v>12.2</v>
      </c>
    </row>
    <row r="23" spans="2:13" ht="17.25" x14ac:dyDescent="0.4">
      <c r="B23" s="927" t="s">
        <v>247</v>
      </c>
      <c r="C23" s="927"/>
      <c r="D23" s="927"/>
      <c r="E23" s="927"/>
      <c r="F23" s="927"/>
      <c r="G23" s="927"/>
      <c r="H23" s="927"/>
      <c r="I23" s="927"/>
      <c r="J23" s="927"/>
      <c r="K23" s="927"/>
      <c r="L23" s="927"/>
      <c r="M23" s="927"/>
    </row>
    <row r="24" spans="2:13" ht="17.25" x14ac:dyDescent="0.4">
      <c r="B24" s="628"/>
      <c r="C24" s="628"/>
      <c r="D24" s="628"/>
      <c r="E24" s="628"/>
      <c r="F24" s="628"/>
      <c r="G24" s="628"/>
      <c r="H24" s="628"/>
      <c r="I24" s="628"/>
      <c r="J24" s="628"/>
      <c r="K24" s="628"/>
      <c r="L24" s="628"/>
      <c r="M24" s="628"/>
    </row>
    <row r="25" spans="2:13" ht="18.75" x14ac:dyDescent="0.45">
      <c r="B25" s="628"/>
      <c r="C25" s="628"/>
      <c r="D25" s="628"/>
      <c r="E25" s="628"/>
      <c r="F25" s="628"/>
      <c r="G25" s="628"/>
      <c r="H25" s="628"/>
      <c r="I25" s="628"/>
      <c r="J25" s="628"/>
      <c r="K25" s="628"/>
      <c r="M25" s="57" t="s">
        <v>359</v>
      </c>
    </row>
    <row r="26" spans="2:13" ht="18.75" x14ac:dyDescent="0.45">
      <c r="B26" s="628"/>
      <c r="C26" s="628"/>
      <c r="D26" s="628"/>
      <c r="E26" s="628"/>
      <c r="F26" s="628"/>
      <c r="G26" s="628"/>
      <c r="H26" s="628"/>
      <c r="I26" s="628"/>
      <c r="J26" s="628"/>
      <c r="K26" s="628"/>
      <c r="M26" s="57" t="s">
        <v>441</v>
      </c>
    </row>
    <row r="27" spans="2:13" ht="18.75" x14ac:dyDescent="0.45">
      <c r="B27" s="628"/>
      <c r="C27" s="628"/>
      <c r="D27" s="628"/>
      <c r="E27" s="628"/>
      <c r="F27" s="628"/>
      <c r="G27" s="628"/>
      <c r="H27" s="628"/>
      <c r="I27" s="628"/>
      <c r="J27" s="628"/>
      <c r="K27" s="628"/>
      <c r="M27" s="57" t="s">
        <v>360</v>
      </c>
    </row>
    <row r="28" spans="2:13" ht="21.75" x14ac:dyDescent="0.55000000000000004">
      <c r="M28" s="69">
        <v>6</v>
      </c>
    </row>
  </sheetData>
  <mergeCells count="7">
    <mergeCell ref="B23:M23"/>
    <mergeCell ref="B3:B4"/>
    <mergeCell ref="C3:G3"/>
    <mergeCell ref="H3:H4"/>
    <mergeCell ref="I3:M3"/>
    <mergeCell ref="E5:J5"/>
    <mergeCell ref="E14:J14"/>
  </mergeCells>
  <printOptions horizontalCentered="1" verticalCentered="1"/>
  <pageMargins left="0.19685039370078741" right="0.19685039370078741" top="0" bottom="9.8425196850393706E-2" header="0.19685039370078741" footer="0.19685039370078741"/>
  <pageSetup paperSize="9" scale="7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6"/>
  <sheetViews>
    <sheetView rightToLeft="1" view="pageBreakPreview" topLeftCell="A10" zoomScaleNormal="100" zoomScaleSheetLayoutView="100" workbookViewId="0">
      <selection activeCell="F35" sqref="F35"/>
    </sheetView>
  </sheetViews>
  <sheetFormatPr defaultColWidth="9" defaultRowHeight="15" x14ac:dyDescent="0.25"/>
  <cols>
    <col min="1" max="1" width="9" style="80"/>
    <col min="2" max="2" width="17.25" style="80" customWidth="1"/>
    <col min="3" max="3" width="9" style="80"/>
    <col min="4" max="4" width="9.75" style="80" customWidth="1"/>
    <col min="5" max="5" width="2.125" style="80" customWidth="1"/>
    <col min="6" max="6" width="9.875" style="80" bestFit="1" customWidth="1"/>
    <col min="7" max="7" width="9" style="80"/>
    <col min="8" max="8" width="10.125" style="80" customWidth="1"/>
    <col min="9" max="9" width="9" style="80"/>
    <col min="10" max="10" width="10.875" style="80" customWidth="1"/>
    <col min="11" max="11" width="13" style="80" customWidth="1"/>
    <col min="12" max="12" width="3.75" style="80" customWidth="1"/>
    <col min="13" max="16384" width="9" style="80"/>
  </cols>
  <sheetData>
    <row r="1" spans="2:14" ht="15.75" thickBot="1" x14ac:dyDescent="0.3"/>
    <row r="2" spans="2:14" ht="24.75" thickBot="1" x14ac:dyDescent="0.65">
      <c r="B2" s="81" t="s">
        <v>30</v>
      </c>
      <c r="C2" s="82"/>
      <c r="D2" s="82"/>
      <c r="E2" s="82"/>
      <c r="F2" s="82"/>
      <c r="G2" s="82"/>
      <c r="H2" s="82"/>
      <c r="I2" s="82"/>
      <c r="J2" s="82"/>
      <c r="K2" s="83"/>
    </row>
    <row r="3" spans="2:14" ht="32.25" customHeight="1" thickBot="1" x14ac:dyDescent="0.3">
      <c r="B3" s="951" t="s">
        <v>238</v>
      </c>
      <c r="C3" s="953" t="s">
        <v>31</v>
      </c>
      <c r="D3" s="953"/>
      <c r="E3" s="953"/>
      <c r="F3" s="953" t="s">
        <v>394</v>
      </c>
      <c r="G3" s="953"/>
      <c r="H3" s="953"/>
      <c r="I3" s="953"/>
      <c r="J3" s="953"/>
      <c r="K3" s="955"/>
    </row>
    <row r="4" spans="2:14" ht="42" customHeight="1" thickBot="1" x14ac:dyDescent="0.3">
      <c r="B4" s="952"/>
      <c r="C4" s="203" t="s">
        <v>32</v>
      </c>
      <c r="D4" s="203" t="s">
        <v>121</v>
      </c>
      <c r="E4" s="954"/>
      <c r="F4" s="203" t="s">
        <v>33</v>
      </c>
      <c r="G4" s="203" t="s">
        <v>34</v>
      </c>
      <c r="H4" s="203" t="s">
        <v>35</v>
      </c>
      <c r="I4" s="203" t="s">
        <v>36</v>
      </c>
      <c r="J4" s="204" t="s">
        <v>287</v>
      </c>
      <c r="K4" s="205" t="s">
        <v>429</v>
      </c>
    </row>
    <row r="5" spans="2:14" ht="18.75" x14ac:dyDescent="0.45">
      <c r="B5" s="134">
        <v>1397</v>
      </c>
      <c r="C5" s="139" t="s">
        <v>288</v>
      </c>
      <c r="D5" s="139" t="s">
        <v>288</v>
      </c>
      <c r="E5" s="137"/>
      <c r="F5" s="137">
        <v>86.311999999999998</v>
      </c>
      <c r="G5" s="137">
        <v>70.861000000000004</v>
      </c>
      <c r="H5" s="137">
        <v>129.58519999999999</v>
      </c>
      <c r="I5" s="137">
        <v>15.982799999999999</v>
      </c>
      <c r="J5" s="137">
        <v>8.2040000000000006</v>
      </c>
      <c r="K5" s="138">
        <v>310.94499999999999</v>
      </c>
      <c r="N5" s="84"/>
    </row>
    <row r="6" spans="2:14" ht="18.75" x14ac:dyDescent="0.45">
      <c r="B6" s="134"/>
      <c r="C6" s="140"/>
      <c r="D6" s="140"/>
      <c r="E6" s="135" t="s">
        <v>314</v>
      </c>
      <c r="F6" s="135">
        <v>-4.4558559974672676</v>
      </c>
      <c r="G6" s="135">
        <v>-10.841208747654989</v>
      </c>
      <c r="H6" s="135">
        <v>12.606112533813914</v>
      </c>
      <c r="I6" s="135">
        <v>6.1888341870801895</v>
      </c>
      <c r="J6" s="135">
        <v>2.2432701894317404</v>
      </c>
      <c r="K6" s="136">
        <v>0.96659330411385724</v>
      </c>
    </row>
    <row r="7" spans="2:14" ht="18.75" x14ac:dyDescent="0.45">
      <c r="B7" s="134">
        <v>1398</v>
      </c>
      <c r="C7" s="139" t="s">
        <v>288</v>
      </c>
      <c r="D7" s="139" t="s">
        <v>288</v>
      </c>
      <c r="E7" s="137"/>
      <c r="F7" s="137">
        <v>85.115999999999985</v>
      </c>
      <c r="G7" s="137">
        <v>71.216999999999999</v>
      </c>
      <c r="H7" s="137">
        <v>131.149</v>
      </c>
      <c r="I7" s="137">
        <v>31.082000000000001</v>
      </c>
      <c r="J7" s="137">
        <v>7.867</v>
      </c>
      <c r="K7" s="138">
        <v>326.43099999999998</v>
      </c>
    </row>
    <row r="8" spans="2:14" ht="18.75" x14ac:dyDescent="0.45">
      <c r="B8" s="134"/>
      <c r="C8" s="301"/>
      <c r="D8" s="301"/>
      <c r="E8" s="301"/>
      <c r="F8" s="301">
        <v>-1.3856705904161828</v>
      </c>
      <c r="G8" s="301">
        <v>0.50239200688670849</v>
      </c>
      <c r="H8" s="301">
        <v>1.2067736130360771</v>
      </c>
      <c r="I8" s="301">
        <v>94.471556923692987</v>
      </c>
      <c r="J8" s="301">
        <v>-4.1077523159434435</v>
      </c>
      <c r="K8" s="302">
        <v>4.9803019826657504</v>
      </c>
    </row>
    <row r="9" spans="2:14" ht="18.75" x14ac:dyDescent="0.45">
      <c r="B9" s="134">
        <v>1399</v>
      </c>
      <c r="C9" s="142" t="s">
        <v>288</v>
      </c>
      <c r="D9" s="142" t="s">
        <v>288</v>
      </c>
      <c r="E9" s="141"/>
      <c r="F9" s="329">
        <v>84.795999999999992</v>
      </c>
      <c r="G9" s="329">
        <v>71.400000000000006</v>
      </c>
      <c r="H9" s="329">
        <v>157.19999999999999</v>
      </c>
      <c r="I9" s="329">
        <v>22.2</v>
      </c>
      <c r="J9" s="329">
        <v>6.8</v>
      </c>
      <c r="K9" s="330">
        <v>342.39599999999996</v>
      </c>
    </row>
    <row r="10" spans="2:14" ht="18.75" x14ac:dyDescent="0.45">
      <c r="B10" s="300"/>
      <c r="C10" s="139"/>
      <c r="D10" s="139"/>
      <c r="E10" s="137"/>
      <c r="F10" s="301">
        <v>-0.37595751680059664</v>
      </c>
      <c r="G10" s="301">
        <v>0.25696111883399908</v>
      </c>
      <c r="H10" s="301">
        <v>19.863666516709984</v>
      </c>
      <c r="I10" s="301">
        <v>-28.576024708834709</v>
      </c>
      <c r="J10" s="301">
        <v>-13.56298461929579</v>
      </c>
      <c r="K10" s="302">
        <v>4.8907732415119938</v>
      </c>
    </row>
    <row r="11" spans="2:14" ht="18.75" x14ac:dyDescent="0.45">
      <c r="B11" s="750" t="s">
        <v>459</v>
      </c>
      <c r="C11" s="360" t="s">
        <v>288</v>
      </c>
      <c r="D11" s="360" t="s">
        <v>288</v>
      </c>
      <c r="E11" s="141"/>
      <c r="F11" s="329">
        <v>85.8</v>
      </c>
      <c r="G11" s="329">
        <v>78.534999999999997</v>
      </c>
      <c r="H11" s="329">
        <v>173.48699999999999</v>
      </c>
      <c r="I11" s="329">
        <v>12.266999999999999</v>
      </c>
      <c r="J11" s="329">
        <f>4.358+1.4+0.038</f>
        <v>5.7959999999999994</v>
      </c>
      <c r="K11" s="330">
        <f>SUM(F11:J11)</f>
        <v>355.88499999999999</v>
      </c>
    </row>
    <row r="12" spans="2:14" ht="19.5" thickBot="1" x14ac:dyDescent="0.5">
      <c r="B12" s="521"/>
      <c r="C12" s="522"/>
      <c r="D12" s="522"/>
      <c r="E12" s="522"/>
      <c r="F12" s="523">
        <f>F11/F9*100-100</f>
        <v>1.1840181140619848</v>
      </c>
      <c r="G12" s="523">
        <f t="shared" ref="G12:K12" si="0">G11/G9*100-100</f>
        <v>9.9929971988795359</v>
      </c>
      <c r="H12" s="523">
        <f t="shared" si="0"/>
        <v>10.360687022900763</v>
      </c>
      <c r="I12" s="523">
        <f t="shared" si="0"/>
        <v>-44.743243243243249</v>
      </c>
      <c r="J12" s="523">
        <f t="shared" si="0"/>
        <v>-14.764705882352942</v>
      </c>
      <c r="K12" s="524">
        <f t="shared" si="0"/>
        <v>3.9395904157758963</v>
      </c>
    </row>
    <row r="13" spans="2:14" ht="18.75" x14ac:dyDescent="0.45">
      <c r="B13" s="817">
        <v>1400</v>
      </c>
      <c r="C13" s="357"/>
      <c r="D13" s="357"/>
      <c r="E13" s="358"/>
      <c r="F13" s="359"/>
      <c r="G13" s="359"/>
      <c r="H13" s="359"/>
      <c r="I13" s="359"/>
      <c r="J13" s="359"/>
      <c r="K13" s="335"/>
    </row>
    <row r="14" spans="2:14" ht="18.75" x14ac:dyDescent="0.45">
      <c r="B14" s="331" t="s">
        <v>0</v>
      </c>
      <c r="C14" s="360" t="s">
        <v>288</v>
      </c>
      <c r="D14" s="360" t="s">
        <v>288</v>
      </c>
      <c r="E14" s="357"/>
      <c r="F14" s="332">
        <v>20.460999999999999</v>
      </c>
      <c r="G14" s="332">
        <v>21.530999999999999</v>
      </c>
      <c r="H14" s="525">
        <v>45.689</v>
      </c>
      <c r="I14" s="333">
        <v>4.702</v>
      </c>
      <c r="J14" s="333">
        <v>0.82</v>
      </c>
      <c r="K14" s="361">
        <v>93.203000000000003</v>
      </c>
    </row>
    <row r="15" spans="2:14" ht="18.75" x14ac:dyDescent="0.45">
      <c r="B15" s="362"/>
      <c r="C15" s="363"/>
      <c r="D15" s="364"/>
      <c r="E15" s="364"/>
      <c r="F15" s="585">
        <v>6.2688272566739016</v>
      </c>
      <c r="G15" s="585">
        <v>74.24132070890991</v>
      </c>
      <c r="H15" s="585">
        <v>23.774821878471059</v>
      </c>
      <c r="I15" s="585">
        <v>13.905038759689916</v>
      </c>
      <c r="J15" s="585">
        <v>-51.622418879056049</v>
      </c>
      <c r="K15" s="335">
        <v>25.362153146730932</v>
      </c>
    </row>
    <row r="16" spans="2:14" ht="18.75" x14ac:dyDescent="0.45">
      <c r="B16" s="223" t="s">
        <v>2</v>
      </c>
      <c r="C16" s="224" t="s">
        <v>288</v>
      </c>
      <c r="D16" s="224" t="s">
        <v>288</v>
      </c>
      <c r="E16" s="225"/>
      <c r="F16" s="225">
        <v>25.809000000000001</v>
      </c>
      <c r="G16" s="225">
        <v>28.846</v>
      </c>
      <c r="H16" s="225">
        <v>48.835000000000001</v>
      </c>
      <c r="I16" s="225">
        <v>4.2690000000000001</v>
      </c>
      <c r="J16" s="225">
        <v>2.3159999999999998</v>
      </c>
      <c r="K16" s="226">
        <v>110.07500000000002</v>
      </c>
    </row>
    <row r="17" spans="2:11" ht="18.75" x14ac:dyDescent="0.45">
      <c r="B17" s="227"/>
      <c r="C17" s="228"/>
      <c r="D17" s="228"/>
      <c r="E17" s="229"/>
      <c r="F17" s="229">
        <v>26.137529934998298</v>
      </c>
      <c r="G17" s="229">
        <v>33.974269657702848</v>
      </c>
      <c r="H17" s="229">
        <v>6.8856836437654465</v>
      </c>
      <c r="I17" s="229">
        <v>-9.2088472990216985</v>
      </c>
      <c r="J17" s="229">
        <v>182.4390243902439</v>
      </c>
      <c r="K17" s="230">
        <v>18.102421595871391</v>
      </c>
    </row>
    <row r="18" spans="2:11" ht="18.75" x14ac:dyDescent="0.45">
      <c r="B18" s="331" t="s">
        <v>1</v>
      </c>
      <c r="C18" s="360" t="s">
        <v>288</v>
      </c>
      <c r="D18" s="360" t="s">
        <v>288</v>
      </c>
      <c r="E18" s="357"/>
      <c r="F18" s="332">
        <v>20.265999999999998</v>
      </c>
      <c r="G18" s="332">
        <v>15.103</v>
      </c>
      <c r="H18" s="332">
        <v>41.243000000000002</v>
      </c>
      <c r="I18" s="333">
        <v>1.0660000000000001</v>
      </c>
      <c r="J18" s="333">
        <v>0.41099999999999998</v>
      </c>
      <c r="K18" s="361">
        <v>78.088999999999999</v>
      </c>
    </row>
    <row r="19" spans="2:11" ht="18.75" x14ac:dyDescent="0.45">
      <c r="B19" s="362"/>
      <c r="C19" s="363"/>
      <c r="D19" s="364"/>
      <c r="E19" s="364"/>
      <c r="F19" s="334">
        <v>-21.47700414584061</v>
      </c>
      <c r="G19" s="334">
        <v>-47.642654094155169</v>
      </c>
      <c r="H19" s="334">
        <v>-15.546227091225546</v>
      </c>
      <c r="I19" s="334">
        <v>-75.029280862028571</v>
      </c>
      <c r="J19" s="334">
        <v>-82.253886010362692</v>
      </c>
      <c r="K19" s="335">
        <v>-29.058369293663418</v>
      </c>
    </row>
    <row r="20" spans="2:11" ht="18.75" x14ac:dyDescent="0.45">
      <c r="B20" s="526" t="s">
        <v>454</v>
      </c>
      <c r="C20" s="360" t="s">
        <v>288</v>
      </c>
      <c r="D20" s="360" t="s">
        <v>288</v>
      </c>
      <c r="E20" s="527"/>
      <c r="F20" s="528">
        <f>F11-F14-F16-F18</f>
        <v>19.264000000000003</v>
      </c>
      <c r="G20" s="528">
        <f t="shared" ref="G20:J20" si="1">G11-G14-G16-G18</f>
        <v>13.054999999999998</v>
      </c>
      <c r="H20" s="528">
        <f t="shared" si="1"/>
        <v>37.719999999999992</v>
      </c>
      <c r="I20" s="528">
        <f t="shared" si="1"/>
        <v>2.2299999999999995</v>
      </c>
      <c r="J20" s="528">
        <f t="shared" si="1"/>
        <v>2.2489999999999992</v>
      </c>
      <c r="K20" s="361">
        <f>K11-K14-K16-K18</f>
        <v>74.518000000000001</v>
      </c>
    </row>
    <row r="21" spans="2:11" ht="18.75" x14ac:dyDescent="0.45">
      <c r="B21" s="362"/>
      <c r="C21" s="363"/>
      <c r="D21" s="364"/>
      <c r="E21" s="364"/>
      <c r="F21" s="334">
        <f>F20/F18*100-100</f>
        <v>-4.9442415868942788</v>
      </c>
      <c r="G21" s="334">
        <f t="shared" ref="G21:I21" si="2">G20/G18*100-100</f>
        <v>-13.560219823876068</v>
      </c>
      <c r="H21" s="334">
        <f t="shared" si="2"/>
        <v>-8.5420556215600527</v>
      </c>
      <c r="I21" s="334">
        <f t="shared" si="2"/>
        <v>109.19324577861155</v>
      </c>
      <c r="J21" s="334">
        <f>J20/J18*100-100</f>
        <v>447.20194647201936</v>
      </c>
      <c r="K21" s="335">
        <f t="shared" ref="K21" si="3">K20/K18*100-100</f>
        <v>-4.572987232516752</v>
      </c>
    </row>
    <row r="22" spans="2:11" ht="18.75" x14ac:dyDescent="0.45">
      <c r="B22" s="616">
        <v>1401</v>
      </c>
      <c r="C22" s="617"/>
      <c r="D22" s="617"/>
      <c r="E22" s="617"/>
      <c r="F22" s="618"/>
      <c r="G22" s="618"/>
      <c r="H22" s="618"/>
      <c r="I22" s="618"/>
      <c r="J22" s="618"/>
      <c r="K22" s="530"/>
    </row>
    <row r="23" spans="2:11" ht="18.75" x14ac:dyDescent="0.45">
      <c r="B23" s="526" t="s">
        <v>421</v>
      </c>
      <c r="C23" s="360" t="s">
        <v>288</v>
      </c>
      <c r="D23" s="360" t="s">
        <v>288</v>
      </c>
      <c r="E23" s="527"/>
      <c r="F23" s="528">
        <v>21.0397</v>
      </c>
      <c r="G23" s="528">
        <v>17.2393</v>
      </c>
      <c r="H23" s="528">
        <v>48.888500000000001</v>
      </c>
      <c r="I23" s="529">
        <v>3.5608</v>
      </c>
      <c r="J23" s="529">
        <v>1.9490000000000001</v>
      </c>
      <c r="K23" s="530">
        <v>92.677299999999988</v>
      </c>
    </row>
    <row r="24" spans="2:11" ht="18.75" x14ac:dyDescent="0.45">
      <c r="B24" s="362"/>
      <c r="C24" s="363"/>
      <c r="D24" s="364"/>
      <c r="E24" s="364"/>
      <c r="F24" s="334">
        <f>F23/F20*100-100</f>
        <v>9.2177117940199054</v>
      </c>
      <c r="G24" s="334">
        <f>G23/G20*100-100</f>
        <v>32.051321332822681</v>
      </c>
      <c r="H24" s="334">
        <f t="shared" ref="H24:K24" si="4">H23/H20*100-100</f>
        <v>29.608960763520713</v>
      </c>
      <c r="I24" s="334">
        <f>I23/I20*100-100</f>
        <v>59.677130044843068</v>
      </c>
      <c r="J24" s="334">
        <f t="shared" si="4"/>
        <v>-13.339261894175152</v>
      </c>
      <c r="K24" s="531">
        <f t="shared" si="4"/>
        <v>24.369011513996597</v>
      </c>
    </row>
    <row r="25" spans="2:11" ht="18.75" x14ac:dyDescent="0.45">
      <c r="B25" s="430" t="s">
        <v>2</v>
      </c>
      <c r="C25" s="468" t="s">
        <v>288</v>
      </c>
      <c r="D25" s="468" t="s">
        <v>288</v>
      </c>
      <c r="E25" s="431"/>
      <c r="F25" s="432">
        <v>26.408334299999996</v>
      </c>
      <c r="G25" s="432">
        <v>27.910429300000004</v>
      </c>
      <c r="H25" s="432">
        <v>49.836215599999996</v>
      </c>
      <c r="I25" s="432">
        <v>6.3313645999999988</v>
      </c>
      <c r="J25" s="433">
        <v>6.0764281000000011</v>
      </c>
      <c r="K25" s="434">
        <v>116.56277189999999</v>
      </c>
    </row>
    <row r="26" spans="2:11" ht="19.5" thickBot="1" x14ac:dyDescent="0.5">
      <c r="B26" s="435"/>
      <c r="C26" s="436"/>
      <c r="D26" s="437"/>
      <c r="E26" s="437"/>
      <c r="F26" s="438">
        <f t="shared" ref="F26:K26" si="5">F25/F23*100-100</f>
        <v>25.516686549713157</v>
      </c>
      <c r="G26" s="438">
        <f t="shared" si="5"/>
        <v>61.900015081818879</v>
      </c>
      <c r="H26" s="438">
        <f t="shared" si="5"/>
        <v>1.9385246019002267</v>
      </c>
      <c r="I26" s="438">
        <f t="shared" si="5"/>
        <v>77.807363513817108</v>
      </c>
      <c r="J26" s="438">
        <f t="shared" si="5"/>
        <v>211.77158029758851</v>
      </c>
      <c r="K26" s="439">
        <f t="shared" si="5"/>
        <v>25.772731726107708</v>
      </c>
    </row>
    <row r="27" spans="2:11" ht="17.25" x14ac:dyDescent="0.4">
      <c r="B27" s="956" t="s">
        <v>270</v>
      </c>
      <c r="C27" s="956"/>
      <c r="D27" s="956"/>
      <c r="E27" s="956"/>
      <c r="F27" s="956"/>
      <c r="G27" s="956"/>
      <c r="H27" s="956"/>
      <c r="I27" s="956"/>
      <c r="J27" s="956"/>
      <c r="K27" s="956"/>
    </row>
    <row r="28" spans="2:11" ht="17.25" customHeight="1" x14ac:dyDescent="0.4">
      <c r="B28" s="949" t="s">
        <v>395</v>
      </c>
      <c r="C28" s="949"/>
      <c r="D28" s="949"/>
      <c r="E28" s="949"/>
      <c r="F28" s="949"/>
      <c r="G28" s="949"/>
      <c r="H28" s="949"/>
      <c r="I28" s="949"/>
      <c r="J28" s="949"/>
      <c r="K28" s="949"/>
    </row>
    <row r="29" spans="2:11" ht="17.25" x14ac:dyDescent="0.4">
      <c r="B29" s="949" t="s">
        <v>430</v>
      </c>
      <c r="C29" s="949"/>
      <c r="D29" s="949"/>
      <c r="E29" s="949"/>
      <c r="F29" s="949"/>
      <c r="G29" s="949"/>
      <c r="H29" s="949"/>
      <c r="I29" s="949"/>
      <c r="J29" s="949"/>
      <c r="K29" s="949"/>
    </row>
    <row r="30" spans="2:11" ht="17.25" x14ac:dyDescent="0.4">
      <c r="B30" s="949"/>
      <c r="C30" s="949"/>
      <c r="D30" s="949"/>
      <c r="E30" s="949"/>
      <c r="F30" s="949"/>
      <c r="G30" s="949"/>
      <c r="H30" s="949"/>
      <c r="I30" s="949"/>
      <c r="J30" s="949"/>
      <c r="K30" s="949"/>
    </row>
    <row r="31" spans="2:11" ht="17.25" x14ac:dyDescent="0.4">
      <c r="B31" s="949"/>
      <c r="C31" s="950"/>
      <c r="D31" s="950"/>
      <c r="E31" s="950"/>
      <c r="F31" s="950"/>
      <c r="G31" s="950"/>
      <c r="H31" s="950"/>
      <c r="I31" s="950"/>
      <c r="J31" s="254"/>
      <c r="K31" s="254"/>
    </row>
    <row r="32" spans="2:11" ht="17.25" x14ac:dyDescent="0.4">
      <c r="B32" s="637"/>
      <c r="C32" s="637"/>
      <c r="D32" s="637"/>
      <c r="E32" s="637"/>
      <c r="F32" s="254"/>
      <c r="G32" s="254"/>
      <c r="H32" s="254"/>
      <c r="I32" s="254"/>
      <c r="J32" s="254"/>
      <c r="K32" s="254"/>
    </row>
    <row r="33" spans="2:12" ht="18.75" x14ac:dyDescent="0.45">
      <c r="B33" s="637"/>
      <c r="C33" s="637"/>
      <c r="D33" s="637"/>
      <c r="E33" s="637"/>
      <c r="F33" s="586"/>
      <c r="G33" s="586"/>
      <c r="H33" s="809"/>
      <c r="I33" s="809"/>
      <c r="J33" s="808"/>
      <c r="K33" s="85" t="s">
        <v>359</v>
      </c>
    </row>
    <row r="34" spans="2:12" ht="18.75" x14ac:dyDescent="0.45">
      <c r="B34" s="637"/>
      <c r="C34" s="637"/>
      <c r="D34" s="637"/>
      <c r="E34" s="637"/>
      <c r="F34" s="637"/>
      <c r="G34" s="637"/>
      <c r="H34" s="637"/>
      <c r="I34" s="637"/>
      <c r="J34" s="637"/>
      <c r="K34" s="85" t="s">
        <v>440</v>
      </c>
    </row>
    <row r="35" spans="2:12" ht="18.75" x14ac:dyDescent="0.45">
      <c r="B35" s="637"/>
      <c r="C35" s="637"/>
      <c r="D35" s="637"/>
      <c r="E35" s="637"/>
      <c r="F35" s="637"/>
      <c r="G35" s="637"/>
      <c r="H35" s="637"/>
      <c r="I35" s="637"/>
      <c r="J35" s="637"/>
      <c r="K35" s="85" t="s">
        <v>360</v>
      </c>
    </row>
    <row r="36" spans="2:12" ht="21.75" x14ac:dyDescent="0.55000000000000004">
      <c r="B36" s="86"/>
      <c r="C36" s="86"/>
      <c r="D36" s="86"/>
      <c r="E36" s="86"/>
      <c r="F36" s="86"/>
      <c r="G36" s="86"/>
      <c r="H36" s="86"/>
      <c r="I36" s="86"/>
      <c r="J36" s="86"/>
      <c r="K36" s="87">
        <v>7</v>
      </c>
      <c r="L36" s="88"/>
    </row>
  </sheetData>
  <mergeCells count="9">
    <mergeCell ref="B29:K29"/>
    <mergeCell ref="B30:K30"/>
    <mergeCell ref="B31:I31"/>
    <mergeCell ref="B3:B4"/>
    <mergeCell ref="C3:D3"/>
    <mergeCell ref="E3:E4"/>
    <mergeCell ref="F3:K3"/>
    <mergeCell ref="B27:K27"/>
    <mergeCell ref="B28:K28"/>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6"/>
  <sheetViews>
    <sheetView rightToLeft="1" view="pageBreakPreview" topLeftCell="A4" zoomScaleNormal="100" zoomScaleSheetLayoutView="100" workbookViewId="0">
      <selection activeCell="C30" sqref="C30"/>
    </sheetView>
  </sheetViews>
  <sheetFormatPr defaultRowHeight="15" x14ac:dyDescent="0.25"/>
  <cols>
    <col min="2" max="2" width="22.125" customWidth="1"/>
    <col min="3" max="3" width="23.25" customWidth="1"/>
    <col min="4" max="4" width="14.375" customWidth="1"/>
    <col min="5" max="5" width="14.625" customWidth="1"/>
    <col min="6" max="6" width="2.125" customWidth="1"/>
    <col min="7" max="7" width="14.375" customWidth="1"/>
    <col min="8" max="8" width="15.375" customWidth="1"/>
    <col min="9" max="9" width="3.75" customWidth="1"/>
  </cols>
  <sheetData>
    <row r="1" spans="2:11" ht="15.75" thickBot="1" x14ac:dyDescent="0.3"/>
    <row r="2" spans="2:11" ht="24.75" thickBot="1" x14ac:dyDescent="0.65">
      <c r="B2" s="11" t="s">
        <v>37</v>
      </c>
      <c r="C2" s="9"/>
      <c r="D2" s="9"/>
      <c r="E2" s="9"/>
      <c r="F2" s="9"/>
      <c r="G2" s="9"/>
      <c r="H2" s="12"/>
    </row>
    <row r="3" spans="2:11" ht="20.25" thickBot="1" x14ac:dyDescent="0.3">
      <c r="B3" s="915" t="s">
        <v>240</v>
      </c>
      <c r="C3" s="917" t="s">
        <v>425</v>
      </c>
      <c r="D3" s="919" t="s">
        <v>38</v>
      </c>
      <c r="E3" s="919"/>
      <c r="F3" s="919"/>
      <c r="G3" s="919" t="s">
        <v>41</v>
      </c>
      <c r="H3" s="946"/>
    </row>
    <row r="4" spans="2:11" ht="45.75" customHeight="1" thickBot="1" x14ac:dyDescent="0.3">
      <c r="B4" s="957"/>
      <c r="C4" s="929"/>
      <c r="D4" s="206" t="s">
        <v>39</v>
      </c>
      <c r="E4" s="206" t="s">
        <v>40</v>
      </c>
      <c r="F4" s="929"/>
      <c r="G4" s="206" t="s">
        <v>39</v>
      </c>
      <c r="H4" s="207" t="s">
        <v>40</v>
      </c>
    </row>
    <row r="5" spans="2:11" ht="18.75" x14ac:dyDescent="0.45">
      <c r="B5" s="275">
        <v>1397</v>
      </c>
      <c r="C5" s="381">
        <v>97.8</v>
      </c>
      <c r="D5" s="382">
        <v>22590</v>
      </c>
      <c r="E5" s="381">
        <v>2811.8795999999993</v>
      </c>
      <c r="F5" s="380"/>
      <c r="G5" s="382">
        <v>5850</v>
      </c>
      <c r="H5" s="383">
        <v>598.25560000000007</v>
      </c>
    </row>
    <row r="6" spans="2:11" ht="18.75" x14ac:dyDescent="0.45">
      <c r="B6" s="275"/>
      <c r="C6" s="219">
        <v>-7.9962370649106305</v>
      </c>
      <c r="D6" s="219">
        <v>17.735967061030905</v>
      </c>
      <c r="E6" s="219">
        <v>54.340476606454246</v>
      </c>
      <c r="F6" s="380"/>
      <c r="G6" s="219">
        <v>8.8979895755770571</v>
      </c>
      <c r="H6" s="220">
        <v>132.02788729968998</v>
      </c>
      <c r="K6" s="50"/>
    </row>
    <row r="7" spans="2:11" ht="18.75" x14ac:dyDescent="0.45">
      <c r="B7" s="275">
        <v>1398</v>
      </c>
      <c r="C7" s="381">
        <v>100.3</v>
      </c>
      <c r="D7" s="382">
        <v>25712</v>
      </c>
      <c r="E7" s="381">
        <v>2864.5433000000003</v>
      </c>
      <c r="F7" s="380"/>
      <c r="G7" s="382">
        <v>5782</v>
      </c>
      <c r="H7" s="383">
        <v>504.76810000000006</v>
      </c>
    </row>
    <row r="8" spans="2:11" ht="18.75" x14ac:dyDescent="0.45">
      <c r="B8" s="275"/>
      <c r="C8" s="219">
        <v>2.5562372188139051</v>
      </c>
      <c r="D8" s="219">
        <v>13.820274457724651</v>
      </c>
      <c r="E8" s="219">
        <v>1.8729002479338561</v>
      </c>
      <c r="F8" s="380"/>
      <c r="G8" s="219">
        <v>-1.1623931623931583</v>
      </c>
      <c r="H8" s="220">
        <v>-15.626681973390646</v>
      </c>
      <c r="K8" s="50"/>
    </row>
    <row r="9" spans="2:11" ht="18.75" x14ac:dyDescent="0.45">
      <c r="B9" s="384">
        <v>1399</v>
      </c>
      <c r="C9" s="386">
        <v>112.5</v>
      </c>
      <c r="D9" s="387">
        <v>35988</v>
      </c>
      <c r="E9" s="386">
        <v>6202.7816000000003</v>
      </c>
      <c r="F9" s="388"/>
      <c r="G9" s="387">
        <v>6546</v>
      </c>
      <c r="H9" s="389">
        <v>1700.1057000000003</v>
      </c>
    </row>
    <row r="10" spans="2:11" ht="18.75" x14ac:dyDescent="0.45">
      <c r="B10" s="194"/>
      <c r="C10" s="219">
        <v>12.163509471585243</v>
      </c>
      <c r="D10" s="219">
        <v>39.965774735532051</v>
      </c>
      <c r="E10" s="219">
        <v>116.53649292018034</v>
      </c>
      <c r="F10" s="380"/>
      <c r="G10" s="219">
        <v>13.213420961604982</v>
      </c>
      <c r="H10" s="220">
        <v>236.80925953918245</v>
      </c>
    </row>
    <row r="11" spans="2:11" ht="18.75" x14ac:dyDescent="0.45">
      <c r="B11" s="246">
        <v>1400</v>
      </c>
      <c r="C11" s="336">
        <v>116</v>
      </c>
      <c r="D11" s="532">
        <v>35252</v>
      </c>
      <c r="E11" s="336">
        <v>10804.654600000002</v>
      </c>
      <c r="F11" s="337"/>
      <c r="G11" s="532">
        <v>6747</v>
      </c>
      <c r="H11" s="338">
        <v>1844.1876999999997</v>
      </c>
    </row>
    <row r="12" spans="2:11" ht="19.5" thickBot="1" x14ac:dyDescent="0.5">
      <c r="B12" s="497"/>
      <c r="C12" s="510">
        <v>3.1</v>
      </c>
      <c r="D12" s="510">
        <v>-2.0451261531621725</v>
      </c>
      <c r="E12" s="510">
        <v>74.190472867850133</v>
      </c>
      <c r="F12" s="533"/>
      <c r="G12" s="510">
        <v>3.0705774518790179</v>
      </c>
      <c r="H12" s="511">
        <v>8.4748848262787106</v>
      </c>
    </row>
    <row r="13" spans="2:11" ht="18.75" x14ac:dyDescent="0.45">
      <c r="B13" s="397">
        <v>1400</v>
      </c>
      <c r="C13" s="390"/>
      <c r="D13" s="390"/>
      <c r="E13" s="390"/>
      <c r="F13" s="233"/>
      <c r="G13" s="390"/>
      <c r="H13" s="391"/>
      <c r="I13" s="47"/>
    </row>
    <row r="14" spans="2:11" ht="18.75" x14ac:dyDescent="0.45">
      <c r="B14" s="385" t="s">
        <v>421</v>
      </c>
      <c r="C14" s="393">
        <v>110.8</v>
      </c>
      <c r="D14" s="393">
        <v>7813</v>
      </c>
      <c r="E14" s="394">
        <v>1847.9379000000001</v>
      </c>
      <c r="F14" s="395"/>
      <c r="G14" s="393">
        <v>1404</v>
      </c>
      <c r="H14" s="396">
        <v>404.53229999999996</v>
      </c>
      <c r="I14" s="47"/>
    </row>
    <row r="15" spans="2:11" ht="18.75" x14ac:dyDescent="0.45">
      <c r="B15" s="385"/>
      <c r="C15" s="390">
        <v>6.1302681992337078</v>
      </c>
      <c r="D15" s="390">
        <v>5.4101457096600143</v>
      </c>
      <c r="E15" s="390">
        <v>96.608548163052717</v>
      </c>
      <c r="F15" s="233"/>
      <c r="G15" s="390">
        <v>31.707317073170742</v>
      </c>
      <c r="H15" s="391" t="s">
        <v>311</v>
      </c>
    </row>
    <row r="16" spans="2:11" ht="18.75" x14ac:dyDescent="0.45">
      <c r="B16" s="385" t="s">
        <v>423</v>
      </c>
      <c r="C16" s="231">
        <v>112.7</v>
      </c>
      <c r="D16" s="231">
        <v>7730</v>
      </c>
      <c r="E16" s="232">
        <v>3231.0639000000006</v>
      </c>
      <c r="F16" s="233"/>
      <c r="G16" s="231">
        <v>1745</v>
      </c>
      <c r="H16" s="234">
        <v>574.75250000000005</v>
      </c>
    </row>
    <row r="17" spans="2:8" ht="18.75" x14ac:dyDescent="0.45">
      <c r="B17" s="385"/>
      <c r="C17" s="236">
        <v>-2.9285099052540842</v>
      </c>
      <c r="D17" s="236">
        <v>-19.688311688311686</v>
      </c>
      <c r="E17" s="236">
        <v>185.29602254350289</v>
      </c>
      <c r="F17" s="237"/>
      <c r="G17" s="236">
        <v>-1.1891279728199322</v>
      </c>
      <c r="H17" s="238">
        <v>294.8430527160412</v>
      </c>
    </row>
    <row r="18" spans="2:8" ht="18.75" x14ac:dyDescent="0.45">
      <c r="B18" s="194" t="s">
        <v>462</v>
      </c>
      <c r="C18" s="178">
        <v>120.9</v>
      </c>
      <c r="D18" s="178">
        <v>9973</v>
      </c>
      <c r="E18" s="179">
        <v>3381.9064000000003</v>
      </c>
      <c r="F18" s="180"/>
      <c r="G18" s="455">
        <v>1675</v>
      </c>
      <c r="H18" s="181">
        <v>515.77769999999964</v>
      </c>
    </row>
    <row r="19" spans="2:8" ht="18.75" x14ac:dyDescent="0.45">
      <c r="B19" s="235"/>
      <c r="C19" s="182">
        <v>5.6</v>
      </c>
      <c r="D19" s="182">
        <v>21.829953579281707</v>
      </c>
      <c r="E19" s="182">
        <v>130.208774233003</v>
      </c>
      <c r="F19" s="180"/>
      <c r="G19" s="182">
        <v>5.4122089364380059</v>
      </c>
      <c r="H19" s="183">
        <v>-44.650903045930932</v>
      </c>
    </row>
    <row r="20" spans="2:8" ht="18.75" x14ac:dyDescent="0.45">
      <c r="B20" s="110" t="s">
        <v>3</v>
      </c>
      <c r="C20" s="534">
        <v>118.9</v>
      </c>
      <c r="D20" s="534">
        <v>9736</v>
      </c>
      <c r="E20" s="414">
        <v>2343.7464000000004</v>
      </c>
      <c r="F20" s="339"/>
      <c r="G20" s="535">
        <v>1923</v>
      </c>
      <c r="H20" s="340">
        <v>349.12520000000018</v>
      </c>
    </row>
    <row r="21" spans="2:8" ht="18.75" x14ac:dyDescent="0.45">
      <c r="B21" s="536"/>
      <c r="C21" s="182">
        <v>3.4</v>
      </c>
      <c r="D21" s="182">
        <v>-9.5587552252670633</v>
      </c>
      <c r="E21" s="182">
        <v>-11.931727679520051</v>
      </c>
      <c r="F21" s="180"/>
      <c r="G21" s="182">
        <v>-9.5058823529411711</v>
      </c>
      <c r="H21" s="183">
        <v>-37.1286676723673</v>
      </c>
    </row>
    <row r="22" spans="2:8" ht="18.75" x14ac:dyDescent="0.45">
      <c r="B22" s="110">
        <v>1401</v>
      </c>
      <c r="C22" s="182"/>
      <c r="D22" s="182"/>
      <c r="E22" s="182"/>
      <c r="F22" s="180"/>
      <c r="G22" s="182"/>
      <c r="H22" s="183"/>
    </row>
    <row r="23" spans="2:8" ht="18.75" x14ac:dyDescent="0.45">
      <c r="B23" s="110" t="s">
        <v>421</v>
      </c>
      <c r="C23" s="534">
        <v>114.1</v>
      </c>
      <c r="D23" s="534">
        <v>5294</v>
      </c>
      <c r="E23" s="414">
        <v>2638.2584999999995</v>
      </c>
      <c r="F23" s="339"/>
      <c r="G23" s="535">
        <v>1189</v>
      </c>
      <c r="H23" s="340">
        <v>322.5655999999999</v>
      </c>
    </row>
    <row r="24" spans="2:8" ht="18.75" x14ac:dyDescent="0.45">
      <c r="B24" s="536"/>
      <c r="C24" s="182">
        <v>2.9783393501805029</v>
      </c>
      <c r="D24" s="182">
        <v>-32.241136567259701</v>
      </c>
      <c r="E24" s="182">
        <v>42.767703395227699</v>
      </c>
      <c r="F24" s="180"/>
      <c r="G24" s="182">
        <v>-15.313390313390315</v>
      </c>
      <c r="H24" s="183">
        <v>-20.262090320105486</v>
      </c>
    </row>
    <row r="25" spans="2:8" ht="18.75" x14ac:dyDescent="0.45">
      <c r="B25" s="115" t="s">
        <v>445</v>
      </c>
      <c r="C25" s="451">
        <v>124.2</v>
      </c>
      <c r="D25" s="451">
        <v>5179</v>
      </c>
      <c r="E25" s="452">
        <v>3343.1627000000008</v>
      </c>
      <c r="F25" s="453"/>
      <c r="G25" s="451">
        <v>1572</v>
      </c>
      <c r="H25" s="454">
        <v>343.37819999999999</v>
      </c>
    </row>
    <row r="26" spans="2:8" ht="19.5" thickBot="1" x14ac:dyDescent="0.5">
      <c r="B26" s="184"/>
      <c r="C26" s="185">
        <v>10.204081632653061</v>
      </c>
      <c r="D26" s="185">
        <v>-33.001293661060799</v>
      </c>
      <c r="E26" s="185">
        <v>3.4694083270838405</v>
      </c>
      <c r="F26" s="186"/>
      <c r="G26" s="815">
        <v>-9.9140401146131722</v>
      </c>
      <c r="H26" s="816">
        <v>-40.256336423069058</v>
      </c>
    </row>
    <row r="27" spans="2:8" ht="17.25" x14ac:dyDescent="0.4">
      <c r="B27" s="927" t="s">
        <v>384</v>
      </c>
      <c r="C27" s="927"/>
      <c r="D27" s="927"/>
      <c r="E27" s="927"/>
      <c r="F27" s="927"/>
      <c r="G27" s="927"/>
      <c r="H27" s="927"/>
    </row>
    <row r="28" spans="2:8" ht="17.25" x14ac:dyDescent="0.4">
      <c r="B28" s="914" t="s">
        <v>385</v>
      </c>
      <c r="C28" s="914"/>
      <c r="D28" s="914"/>
      <c r="E28" s="914"/>
      <c r="F28" s="914"/>
      <c r="G28" s="914"/>
      <c r="H28" s="914"/>
    </row>
    <row r="29" spans="2:8" ht="17.25" x14ac:dyDescent="0.4">
      <c r="B29" s="914" t="s">
        <v>383</v>
      </c>
      <c r="C29" s="914"/>
      <c r="D29" s="914"/>
      <c r="E29" s="914"/>
      <c r="F29" s="914"/>
      <c r="G29" s="914"/>
      <c r="H29" s="914"/>
    </row>
    <row r="30" spans="2:8" ht="17.25" x14ac:dyDescent="0.4">
      <c r="B30" s="814"/>
      <c r="C30" s="814"/>
      <c r="D30" s="814"/>
      <c r="E30" s="814"/>
      <c r="F30" s="814"/>
      <c r="G30" s="814"/>
      <c r="H30" s="379"/>
    </row>
    <row r="31" spans="2:8" ht="17.25" x14ac:dyDescent="0.4">
      <c r="B31" s="814"/>
      <c r="C31" s="814"/>
      <c r="D31" s="814"/>
      <c r="E31" s="814"/>
      <c r="F31" s="814"/>
      <c r="G31" s="379"/>
      <c r="H31" s="814"/>
    </row>
    <row r="32" spans="2:8" ht="18.75" x14ac:dyDescent="0.45">
      <c r="B32" s="814"/>
      <c r="C32" s="814"/>
      <c r="D32" s="814"/>
      <c r="E32" s="814"/>
      <c r="F32" s="814"/>
      <c r="G32" s="814"/>
      <c r="H32" s="2" t="s">
        <v>359</v>
      </c>
    </row>
    <row r="33" spans="2:9" ht="18.75" x14ac:dyDescent="0.45">
      <c r="B33" s="814"/>
      <c r="C33" s="814"/>
      <c r="D33" s="814"/>
      <c r="E33" s="814"/>
      <c r="F33" s="814"/>
      <c r="G33" s="814"/>
      <c r="H33" s="2" t="s">
        <v>440</v>
      </c>
    </row>
    <row r="34" spans="2:9" ht="18.75" x14ac:dyDescent="0.45">
      <c r="B34" s="814"/>
      <c r="C34" s="814"/>
      <c r="D34" s="814"/>
      <c r="E34" s="814"/>
      <c r="F34" s="814"/>
      <c r="G34" s="814"/>
      <c r="H34" s="2" t="s">
        <v>360</v>
      </c>
    </row>
    <row r="35" spans="2:9" ht="21.75" x14ac:dyDescent="0.55000000000000004">
      <c r="B35" s="814"/>
      <c r="C35" s="814"/>
      <c r="D35" s="814"/>
      <c r="E35" s="814"/>
      <c r="F35" s="814"/>
      <c r="G35" s="814"/>
      <c r="H35" s="70">
        <v>8</v>
      </c>
      <c r="I35" s="74"/>
    </row>
    <row r="36" spans="2:9" ht="17.25" x14ac:dyDescent="0.4">
      <c r="B36" s="28"/>
      <c r="C36" s="28"/>
      <c r="D36" s="28"/>
      <c r="E36" s="28"/>
      <c r="F36" s="28"/>
      <c r="G36" s="28"/>
      <c r="H36" s="28"/>
    </row>
  </sheetData>
  <mergeCells count="8">
    <mergeCell ref="B28:H28"/>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7"/>
  <sheetViews>
    <sheetView rightToLeft="1" view="pageBreakPreview" zoomScale="80" zoomScaleNormal="100" zoomScaleSheetLayoutView="80" workbookViewId="0">
      <selection activeCell="K31" sqref="K31"/>
    </sheetView>
  </sheetViews>
  <sheetFormatPr defaultRowHeight="15" x14ac:dyDescent="0.25"/>
  <cols>
    <col min="1" max="1" width="11.75" bestFit="1" customWidth="1"/>
    <col min="2" max="2" width="23" customWidth="1"/>
    <col min="3" max="3" width="8" customWidth="1"/>
    <col min="4" max="4" width="11.75" customWidth="1"/>
    <col min="5" max="5" width="13.25" customWidth="1"/>
    <col min="6" max="6" width="13" customWidth="1"/>
    <col min="7" max="7" width="2.25" customWidth="1"/>
    <col min="8" max="8" width="7.875" customWidth="1"/>
    <col min="9" max="9" width="11.375" customWidth="1"/>
    <col min="10" max="10" width="13.375" customWidth="1"/>
    <col min="11" max="11" width="12.75" customWidth="1"/>
    <col min="12" max="12" width="2.25" customWidth="1"/>
    <col min="13" max="13" width="13.875" customWidth="1"/>
    <col min="14" max="14" width="12.5" customWidth="1"/>
    <col min="15" max="15" width="3.75" customWidth="1"/>
  </cols>
  <sheetData>
    <row r="1" spans="2:14" ht="15" customHeight="1" thickBot="1" x14ac:dyDescent="0.3"/>
    <row r="2" spans="2:14" ht="24.75" thickBot="1" x14ac:dyDescent="0.65">
      <c r="B2" s="11" t="s">
        <v>8</v>
      </c>
      <c r="C2" s="9"/>
      <c r="D2" s="9"/>
      <c r="E2" s="9"/>
      <c r="F2" s="9"/>
      <c r="G2" s="9"/>
      <c r="H2" s="9"/>
      <c r="I2" s="9"/>
      <c r="J2" s="9"/>
      <c r="K2" s="9"/>
      <c r="L2" s="9"/>
      <c r="M2" s="9"/>
      <c r="N2" s="12"/>
    </row>
    <row r="3" spans="2:14" ht="45.75" customHeight="1" thickBot="1" x14ac:dyDescent="0.3">
      <c r="B3" s="915" t="s">
        <v>246</v>
      </c>
      <c r="C3" s="917" t="s">
        <v>286</v>
      </c>
      <c r="D3" s="919"/>
      <c r="E3" s="919"/>
      <c r="F3" s="919"/>
      <c r="G3" s="919"/>
      <c r="H3" s="917" t="s">
        <v>49</v>
      </c>
      <c r="I3" s="919"/>
      <c r="J3" s="919"/>
      <c r="K3" s="919"/>
      <c r="L3" s="919"/>
      <c r="M3" s="917" t="s">
        <v>50</v>
      </c>
      <c r="N3" s="946"/>
    </row>
    <row r="4" spans="2:14" ht="77.45" customHeight="1" thickBot="1" x14ac:dyDescent="0.3">
      <c r="B4" s="957"/>
      <c r="C4" s="778" t="s">
        <v>43</v>
      </c>
      <c r="D4" s="778" t="s">
        <v>44</v>
      </c>
      <c r="E4" s="778" t="s">
        <v>45</v>
      </c>
      <c r="F4" s="777" t="s">
        <v>46</v>
      </c>
      <c r="G4" s="929"/>
      <c r="H4" s="778" t="s">
        <v>43</v>
      </c>
      <c r="I4" s="778" t="s">
        <v>44</v>
      </c>
      <c r="J4" s="778" t="s">
        <v>45</v>
      </c>
      <c r="K4" s="777" t="s">
        <v>46</v>
      </c>
      <c r="L4" s="929"/>
      <c r="M4" s="206" t="s">
        <v>47</v>
      </c>
      <c r="N4" s="208" t="s">
        <v>48</v>
      </c>
    </row>
    <row r="5" spans="2:14" ht="18.75" x14ac:dyDescent="0.45">
      <c r="B5" s="275">
        <v>1397</v>
      </c>
      <c r="C5" s="172">
        <v>10.939</v>
      </c>
      <c r="D5" s="172">
        <v>29.555</v>
      </c>
      <c r="E5" s="172">
        <v>102.78400000000001</v>
      </c>
      <c r="F5" s="172">
        <v>143.27799999999999</v>
      </c>
      <c r="G5" s="172"/>
      <c r="H5" s="172">
        <v>14.288200000000002</v>
      </c>
      <c r="I5" s="172">
        <v>25.870699999999999</v>
      </c>
      <c r="J5" s="172">
        <v>39.273400000000002</v>
      </c>
      <c r="K5" s="172">
        <v>79.432299999999998</v>
      </c>
      <c r="L5" s="97"/>
      <c r="M5" s="279">
        <v>131.69999999999999</v>
      </c>
      <c r="N5" s="188">
        <v>177.7</v>
      </c>
    </row>
    <row r="6" spans="2:14" ht="18.75" x14ac:dyDescent="0.45">
      <c r="B6" s="275"/>
      <c r="C6" s="106">
        <v>6.6699171136031197</v>
      </c>
      <c r="D6" s="106">
        <v>23.130442028079813</v>
      </c>
      <c r="E6" s="106">
        <v>21.820961682054701</v>
      </c>
      <c r="F6" s="106">
        <v>20.776188348745265</v>
      </c>
      <c r="G6" s="106"/>
      <c r="H6" s="106">
        <v>11.518528925103809</v>
      </c>
      <c r="I6" s="106">
        <v>41.360675802679594</v>
      </c>
      <c r="J6" s="106">
        <v>19.856928790944536</v>
      </c>
      <c r="K6" s="106">
        <v>24.345144449401616</v>
      </c>
      <c r="L6" s="106"/>
      <c r="M6" s="106">
        <v>22.2</v>
      </c>
      <c r="N6" s="107">
        <v>55.7</v>
      </c>
    </row>
    <row r="7" spans="2:14" ht="18.75" x14ac:dyDescent="0.45">
      <c r="B7" s="275">
        <v>1398</v>
      </c>
      <c r="C7" s="172">
        <v>9.34</v>
      </c>
      <c r="D7" s="172">
        <v>31.547999999999998</v>
      </c>
      <c r="E7" s="172">
        <v>105.124</v>
      </c>
      <c r="F7" s="172">
        <v>146.012</v>
      </c>
      <c r="G7" s="172"/>
      <c r="H7" s="172">
        <v>11.941600000000001</v>
      </c>
      <c r="I7" s="172">
        <v>25.907</v>
      </c>
      <c r="J7" s="172">
        <v>41.973599999999998</v>
      </c>
      <c r="K7" s="172">
        <v>79.822199999999995</v>
      </c>
      <c r="L7" s="97"/>
      <c r="M7" s="279">
        <v>182.6</v>
      </c>
      <c r="N7" s="173">
        <v>251</v>
      </c>
    </row>
    <row r="8" spans="2:14" ht="18.75" x14ac:dyDescent="0.45">
      <c r="B8" s="275"/>
      <c r="C8" s="106">
        <v>-14.617423896151383</v>
      </c>
      <c r="D8" s="106">
        <v>6.7433598375909343</v>
      </c>
      <c r="E8" s="106">
        <v>2.2766189290161831</v>
      </c>
      <c r="F8" s="106">
        <v>1.9081785061209722</v>
      </c>
      <c r="G8" s="106"/>
      <c r="H8" s="106">
        <v>-16.423342338433113</v>
      </c>
      <c r="I8" s="106">
        <v>0.14031317281713029</v>
      </c>
      <c r="J8" s="106">
        <v>6.8753914863495247</v>
      </c>
      <c r="K8" s="106">
        <v>0.49085825287698004</v>
      </c>
      <c r="L8" s="106"/>
      <c r="M8" s="106">
        <v>38.6</v>
      </c>
      <c r="N8" s="107">
        <v>41.258675670605896</v>
      </c>
    </row>
    <row r="9" spans="2:14" ht="18.75" x14ac:dyDescent="0.45">
      <c r="B9" s="171">
        <v>1399</v>
      </c>
      <c r="C9" s="336">
        <v>7.1929999999999996</v>
      </c>
      <c r="D9" s="336">
        <v>41.863</v>
      </c>
      <c r="E9" s="336">
        <v>114.3</v>
      </c>
      <c r="F9" s="336">
        <v>163.35599999999999</v>
      </c>
      <c r="G9" s="336"/>
      <c r="H9" s="336">
        <v>10.7568</v>
      </c>
      <c r="I9" s="336">
        <v>40.1006</v>
      </c>
      <c r="J9" s="336">
        <v>49.519100000000002</v>
      </c>
      <c r="K9" s="336">
        <v>100.37649999999999</v>
      </c>
      <c r="L9" s="337"/>
      <c r="M9" s="336">
        <v>276.41666666666669</v>
      </c>
      <c r="N9" s="338">
        <v>457.5</v>
      </c>
    </row>
    <row r="10" spans="2:14" ht="18.75" x14ac:dyDescent="0.45">
      <c r="B10" s="275"/>
      <c r="C10" s="113">
        <v>-22.987152034261239</v>
      </c>
      <c r="D10" s="113">
        <v>32.696208951439075</v>
      </c>
      <c r="E10" s="113">
        <v>8.728739393478179</v>
      </c>
      <c r="F10" s="113">
        <v>11.878475741719852</v>
      </c>
      <c r="G10" s="113"/>
      <c r="H10" s="113">
        <v>-9.9216185435787594</v>
      </c>
      <c r="I10" s="113">
        <v>54.786737175280798</v>
      </c>
      <c r="J10" s="113">
        <v>17.976775878171036</v>
      </c>
      <c r="K10" s="113">
        <v>25.750104607490144</v>
      </c>
      <c r="L10" s="113"/>
      <c r="M10" s="113">
        <v>51.350611425442594</v>
      </c>
      <c r="N10" s="114">
        <v>82.231075697211153</v>
      </c>
    </row>
    <row r="11" spans="2:14" ht="18.75" x14ac:dyDescent="0.45">
      <c r="B11" s="557" t="s">
        <v>459</v>
      </c>
      <c r="C11" s="336">
        <v>5.9029999999999996</v>
      </c>
      <c r="D11" s="336">
        <v>30.184999999999999</v>
      </c>
      <c r="E11" s="336">
        <v>85.179000000000002</v>
      </c>
      <c r="F11" s="336">
        <v>121.267</v>
      </c>
      <c r="G11" s="336"/>
      <c r="H11" s="336">
        <v>9.3062999999999985</v>
      </c>
      <c r="I11" s="336">
        <v>30.715199999999999</v>
      </c>
      <c r="J11" s="336">
        <v>43.240600000000001</v>
      </c>
      <c r="K11" s="336">
        <v>83.262100000000004</v>
      </c>
      <c r="L11" s="337"/>
      <c r="M11" s="336">
        <v>453.9666666666667</v>
      </c>
      <c r="N11" s="338">
        <v>715.5</v>
      </c>
    </row>
    <row r="12" spans="2:14" ht="19.5" thickBot="1" x14ac:dyDescent="0.5">
      <c r="B12" s="497"/>
      <c r="C12" s="510">
        <v>-17.934102599749757</v>
      </c>
      <c r="D12" s="510">
        <v>-27.89575520149058</v>
      </c>
      <c r="E12" s="510">
        <v>-25.477690288713905</v>
      </c>
      <c r="F12" s="510">
        <v>-25.765199931438087</v>
      </c>
      <c r="G12" s="510"/>
      <c r="H12" s="510">
        <v>-13.484493529674257</v>
      </c>
      <c r="I12" s="510">
        <v>-23.404637337097199</v>
      </c>
      <c r="J12" s="510">
        <v>-12.678946103624666</v>
      </c>
      <c r="K12" s="510">
        <v>-17.050205974505982</v>
      </c>
      <c r="L12" s="510"/>
      <c r="M12" s="510">
        <v>64.201072999973221</v>
      </c>
      <c r="N12" s="511">
        <v>56.427634455618715</v>
      </c>
    </row>
    <row r="13" spans="2:14" ht="18.75" x14ac:dyDescent="0.45">
      <c r="B13" s="818" t="s">
        <v>422</v>
      </c>
      <c r="C13" s="182"/>
      <c r="D13" s="182"/>
      <c r="E13" s="182"/>
      <c r="F13" s="182"/>
      <c r="G13" s="182"/>
      <c r="H13" s="182"/>
      <c r="I13" s="182"/>
      <c r="J13" s="182"/>
      <c r="K13" s="182"/>
      <c r="L13" s="182"/>
      <c r="M13" s="182"/>
      <c r="N13" s="183"/>
    </row>
    <row r="14" spans="2:14" ht="18.75" x14ac:dyDescent="0.45">
      <c r="B14" s="341" t="s">
        <v>419</v>
      </c>
      <c r="C14" s="414">
        <v>1.4550000000000001</v>
      </c>
      <c r="D14" s="414">
        <v>8.5039999999999996</v>
      </c>
      <c r="E14" s="414">
        <v>24.242999999999999</v>
      </c>
      <c r="F14" s="414">
        <v>34.201999999999998</v>
      </c>
      <c r="G14" s="414"/>
      <c r="H14" s="414">
        <v>2.2866</v>
      </c>
      <c r="I14" s="414">
        <v>8.3895</v>
      </c>
      <c r="J14" s="414">
        <v>11.2652</v>
      </c>
      <c r="K14" s="414">
        <v>21.941200000000002</v>
      </c>
      <c r="L14" s="339"/>
      <c r="M14" s="414">
        <v>385.13333333333338</v>
      </c>
      <c r="N14" s="340">
        <v>628.93333333333339</v>
      </c>
    </row>
    <row r="15" spans="2:14" ht="18.75" x14ac:dyDescent="0.45">
      <c r="B15" s="189"/>
      <c r="C15" s="390">
        <v>-14.462081128747798</v>
      </c>
      <c r="D15" s="182">
        <v>7.8640284119736208</v>
      </c>
      <c r="E15" s="182">
        <v>-9.2803951652134913</v>
      </c>
      <c r="F15" s="182">
        <v>-5.8003745730968319</v>
      </c>
      <c r="G15" s="182"/>
      <c r="H15" s="182">
        <v>-2.8673378361157091</v>
      </c>
      <c r="I15" s="182">
        <v>13.307312066124638</v>
      </c>
      <c r="J15" s="182">
        <v>1.1874607024162458</v>
      </c>
      <c r="K15" s="182">
        <v>5.0250342246091577</v>
      </c>
      <c r="L15" s="182"/>
      <c r="M15" s="182">
        <v>80.672400312744358</v>
      </c>
      <c r="N15" s="183">
        <v>100.87299052485896</v>
      </c>
    </row>
    <row r="16" spans="2:14" ht="18.75" x14ac:dyDescent="0.45">
      <c r="B16" s="194" t="s">
        <v>367</v>
      </c>
      <c r="C16" s="232">
        <v>1.649</v>
      </c>
      <c r="D16" s="232">
        <v>6.7629999999999999</v>
      </c>
      <c r="E16" s="232">
        <v>19.077999999999999</v>
      </c>
      <c r="F16" s="232">
        <v>27.49</v>
      </c>
      <c r="G16" s="232"/>
      <c r="H16" s="232">
        <v>2.7415000000000003</v>
      </c>
      <c r="I16" s="232">
        <v>7.0742999999999991</v>
      </c>
      <c r="J16" s="232">
        <v>9.6220999999999979</v>
      </c>
      <c r="K16" s="232">
        <v>19.437899999999999</v>
      </c>
      <c r="L16" s="233"/>
      <c r="M16" s="414">
        <v>433.46666666666664</v>
      </c>
      <c r="N16" s="234">
        <v>710.1</v>
      </c>
    </row>
    <row r="17" spans="2:14" ht="18.75" x14ac:dyDescent="0.45">
      <c r="B17" s="194"/>
      <c r="C17" s="236">
        <v>-16.506329113924039</v>
      </c>
      <c r="D17" s="236">
        <v>-45.887341974715959</v>
      </c>
      <c r="E17" s="236">
        <v>-39.114061402948877</v>
      </c>
      <c r="F17" s="236">
        <v>-39.987338179754182</v>
      </c>
      <c r="G17" s="236"/>
      <c r="H17" s="236">
        <v>-2.4446658600811304</v>
      </c>
      <c r="I17" s="236">
        <v>-37.216670512433659</v>
      </c>
      <c r="J17" s="236">
        <v>-30.123745479368509</v>
      </c>
      <c r="K17" s="236">
        <v>-30.200014363688595</v>
      </c>
      <c r="L17" s="236"/>
      <c r="M17" s="236">
        <v>70.298585646935578</v>
      </c>
      <c r="N17" s="238">
        <v>71.687620889748572</v>
      </c>
    </row>
    <row r="18" spans="2:14" ht="18.75" x14ac:dyDescent="0.45">
      <c r="B18" s="110" t="s">
        <v>407</v>
      </c>
      <c r="C18" s="179">
        <v>1.2749999999999999</v>
      </c>
      <c r="D18" s="179">
        <v>6.9980000000000002</v>
      </c>
      <c r="E18" s="179">
        <v>17.308</v>
      </c>
      <c r="F18" s="179">
        <v>25.581</v>
      </c>
      <c r="G18" s="179"/>
      <c r="H18" s="179">
        <v>1.9693999999999996</v>
      </c>
      <c r="I18" s="179">
        <v>7.0489000000000015</v>
      </c>
      <c r="J18" s="179">
        <v>9.366299999999999</v>
      </c>
      <c r="K18" s="179">
        <v>18.384599999999999</v>
      </c>
      <c r="L18" s="180"/>
      <c r="M18" s="179">
        <v>477.83333333333331</v>
      </c>
      <c r="N18" s="181">
        <v>749.66666666666663</v>
      </c>
    </row>
    <row r="19" spans="2:14" ht="18.75" x14ac:dyDescent="0.45">
      <c r="B19" s="110"/>
      <c r="C19" s="182">
        <v>-23.561151079136692</v>
      </c>
      <c r="D19" s="182">
        <v>-30.568508780632996</v>
      </c>
      <c r="E19" s="182">
        <v>-27.053567665528718</v>
      </c>
      <c r="F19" s="182">
        <v>-27.888030670350119</v>
      </c>
      <c r="G19" s="182"/>
      <c r="H19" s="182">
        <v>-31.451444483118706</v>
      </c>
      <c r="I19" s="182">
        <v>-27.467020641682609</v>
      </c>
      <c r="J19" s="182">
        <v>-8.9315404136160623</v>
      </c>
      <c r="K19" s="182">
        <v>-19.634379835811913</v>
      </c>
      <c r="L19" s="182"/>
      <c r="M19" s="182">
        <v>59.3840338003113</v>
      </c>
      <c r="N19" s="183">
        <v>40.676799899918649</v>
      </c>
    </row>
    <row r="20" spans="2:14" ht="18.75" x14ac:dyDescent="0.45">
      <c r="B20" s="110" t="s">
        <v>409</v>
      </c>
      <c r="C20" s="179">
        <v>1.524</v>
      </c>
      <c r="D20" s="179">
        <v>7.92</v>
      </c>
      <c r="E20" s="179">
        <v>24.55</v>
      </c>
      <c r="F20" s="179">
        <v>33.994</v>
      </c>
      <c r="G20" s="179"/>
      <c r="H20" s="179">
        <v>2.3087999999999993</v>
      </c>
      <c r="I20" s="179">
        <v>8.2025000000000006</v>
      </c>
      <c r="J20" s="179">
        <v>12.987</v>
      </c>
      <c r="K20" s="179">
        <v>23.498400000000007</v>
      </c>
      <c r="L20" s="180"/>
      <c r="M20" s="179">
        <v>519.43333333333328</v>
      </c>
      <c r="N20" s="181">
        <v>773.29999999999984</v>
      </c>
    </row>
    <row r="21" spans="2:14" ht="18.75" x14ac:dyDescent="0.45">
      <c r="B21" s="600"/>
      <c r="C21" s="182">
        <v>-17.577068685776098</v>
      </c>
      <c r="D21" s="182">
        <v>-30.538502017189955</v>
      </c>
      <c r="E21" s="182">
        <v>-24.498708328207655</v>
      </c>
      <c r="F21" s="182">
        <v>-25.723774772215791</v>
      </c>
      <c r="G21" s="182"/>
      <c r="H21" s="182">
        <v>-15.102040816326536</v>
      </c>
      <c r="I21" s="182">
        <v>-29.955424238283896</v>
      </c>
      <c r="J21" s="182">
        <v>-9.3782708813062641</v>
      </c>
      <c r="K21" s="182">
        <v>-18.297410720804933</v>
      </c>
      <c r="L21" s="182"/>
      <c r="M21" s="182">
        <v>53.602759980285832</v>
      </c>
      <c r="N21" s="183">
        <v>35.619081024202018</v>
      </c>
    </row>
    <row r="22" spans="2:14" ht="18.75" x14ac:dyDescent="0.45">
      <c r="B22" s="189">
        <v>1401</v>
      </c>
      <c r="C22" s="182"/>
      <c r="D22" s="182"/>
      <c r="E22" s="182"/>
      <c r="F22" s="182"/>
      <c r="G22" s="182"/>
      <c r="H22" s="182"/>
      <c r="I22" s="182"/>
      <c r="J22" s="182"/>
      <c r="K22" s="182"/>
      <c r="L22" s="182"/>
      <c r="M22" s="182"/>
      <c r="N22" s="183"/>
    </row>
    <row r="23" spans="2:14" ht="18.75" x14ac:dyDescent="0.45">
      <c r="B23" s="189" t="s">
        <v>421</v>
      </c>
      <c r="C23" s="179">
        <v>0.78100000000000003</v>
      </c>
      <c r="D23" s="179">
        <v>6.0540000000000003</v>
      </c>
      <c r="E23" s="179">
        <v>19.48</v>
      </c>
      <c r="F23" s="179">
        <v>26.315000000000001</v>
      </c>
      <c r="G23" s="515"/>
      <c r="H23" s="179">
        <v>1.2632999999999999</v>
      </c>
      <c r="I23" s="179">
        <v>6.0170000000000003</v>
      </c>
      <c r="J23" s="179">
        <v>10.132</v>
      </c>
      <c r="K23" s="179">
        <v>17.412200000000002</v>
      </c>
      <c r="L23" s="515"/>
      <c r="M23" s="414">
        <v>579.53333333333342</v>
      </c>
      <c r="N23" s="340">
        <v>873.59999999999991</v>
      </c>
    </row>
    <row r="24" spans="2:14" ht="18.75" x14ac:dyDescent="0.45">
      <c r="B24" s="189"/>
      <c r="C24" s="182">
        <v>-46.323024054982817</v>
      </c>
      <c r="D24" s="182">
        <v>-28.809971777986831</v>
      </c>
      <c r="E24" s="182">
        <v>-19.646908385925826</v>
      </c>
      <c r="F24" s="182">
        <v>-23.060054967545767</v>
      </c>
      <c r="G24" s="515"/>
      <c r="H24" s="182">
        <v>-44.752033586985043</v>
      </c>
      <c r="I24" s="182">
        <v>-28.27939686512903</v>
      </c>
      <c r="J24" s="182">
        <v>-10.059297660050419</v>
      </c>
      <c r="K24" s="182">
        <v>-20.641532824093488</v>
      </c>
      <c r="L24" s="515"/>
      <c r="M24" s="182">
        <v>50.476025618833312</v>
      </c>
      <c r="N24" s="183">
        <v>38.901844392622408</v>
      </c>
    </row>
    <row r="25" spans="2:14" ht="18.75" x14ac:dyDescent="0.45">
      <c r="B25" s="409" t="s">
        <v>2</v>
      </c>
      <c r="C25" s="564">
        <v>1.6919999999999999</v>
      </c>
      <c r="D25" s="564">
        <v>6.585</v>
      </c>
      <c r="E25" s="564">
        <v>17.274000000000001</v>
      </c>
      <c r="F25" s="564">
        <v>25.550999999999998</v>
      </c>
      <c r="G25" s="448"/>
      <c r="H25" s="564">
        <v>2.4526000000000003</v>
      </c>
      <c r="I25" s="564">
        <v>7.0925000000000002</v>
      </c>
      <c r="J25" s="564">
        <v>9.8510000000000009</v>
      </c>
      <c r="K25" s="564">
        <v>19.3962</v>
      </c>
      <c r="L25" s="448"/>
      <c r="M25" s="452">
        <v>667.26666666666665</v>
      </c>
      <c r="N25" s="454">
        <v>884.83333333333337</v>
      </c>
    </row>
    <row r="26" spans="2:14" ht="19.5" thickBot="1" x14ac:dyDescent="0.5">
      <c r="B26" s="190"/>
      <c r="C26" s="480">
        <v>2.6076409945421375</v>
      </c>
      <c r="D26" s="480">
        <v>-2.6319680615111594</v>
      </c>
      <c r="E26" s="480">
        <v>-9.4559178110913109</v>
      </c>
      <c r="F26" s="480">
        <v>-7.0534739905420167</v>
      </c>
      <c r="G26" s="449"/>
      <c r="H26" s="480">
        <v>-10.538026627758526</v>
      </c>
      <c r="I26" s="480">
        <v>0.2572692704578543</v>
      </c>
      <c r="J26" s="480">
        <v>2.3788985772336844</v>
      </c>
      <c r="K26" s="480">
        <v>-0.21452934730602635</v>
      </c>
      <c r="L26" s="449"/>
      <c r="M26" s="480">
        <v>53.937250076899424</v>
      </c>
      <c r="N26" s="187">
        <v>24.606862883161998</v>
      </c>
    </row>
    <row r="27" spans="2:14" ht="17.25" x14ac:dyDescent="0.4">
      <c r="B27" s="958" t="s">
        <v>265</v>
      </c>
      <c r="C27" s="958"/>
      <c r="D27" s="958"/>
      <c r="E27" s="958"/>
      <c r="F27" s="958"/>
      <c r="G27" s="958"/>
      <c r="H27" s="958"/>
      <c r="I27" s="958"/>
      <c r="J27" s="958"/>
      <c r="K27" s="958"/>
      <c r="L27" s="958"/>
      <c r="M27" s="958"/>
      <c r="N27" s="958"/>
    </row>
    <row r="28" spans="2:14" ht="17.25" x14ac:dyDescent="0.4">
      <c r="B28" s="914" t="s">
        <v>269</v>
      </c>
      <c r="C28" s="914"/>
      <c r="D28" s="914"/>
      <c r="E28" s="914"/>
      <c r="F28" s="914"/>
      <c r="G28" s="914"/>
      <c r="H28" s="914"/>
      <c r="I28" s="914"/>
      <c r="J28" s="914"/>
      <c r="K28" s="914"/>
      <c r="L28" s="914"/>
      <c r="M28" s="914"/>
      <c r="N28" s="914"/>
    </row>
    <row r="29" spans="2:14" ht="17.25" x14ac:dyDescent="0.4">
      <c r="B29" s="776"/>
      <c r="C29" s="776"/>
      <c r="D29" s="776"/>
      <c r="E29" s="776"/>
      <c r="F29" s="776"/>
      <c r="G29" s="776"/>
      <c r="H29" s="776"/>
      <c r="I29" s="776"/>
      <c r="J29" s="776"/>
      <c r="K29" s="776"/>
      <c r="L29" s="776"/>
      <c r="M29" s="776"/>
      <c r="N29" s="776"/>
    </row>
    <row r="30" spans="2:14" ht="17.25" x14ac:dyDescent="0.4">
      <c r="B30" s="776"/>
      <c r="C30" s="776"/>
      <c r="D30" s="776"/>
      <c r="E30" s="776"/>
      <c r="F30" s="776"/>
      <c r="G30" s="776"/>
      <c r="H30" s="776"/>
      <c r="I30" s="776"/>
      <c r="J30" s="776"/>
      <c r="K30" s="776"/>
      <c r="L30" s="776"/>
      <c r="M30" s="776"/>
      <c r="N30" s="776"/>
    </row>
    <row r="31" spans="2:14" ht="18.75" x14ac:dyDescent="0.45">
      <c r="B31" s="776"/>
      <c r="C31" s="806"/>
      <c r="D31" s="806"/>
      <c r="E31" s="806"/>
      <c r="F31" s="806"/>
      <c r="G31" s="806"/>
      <c r="H31" s="806"/>
      <c r="I31" s="806"/>
      <c r="J31" s="806"/>
      <c r="K31" s="776"/>
      <c r="L31" s="776"/>
      <c r="M31" s="776"/>
      <c r="N31" s="2" t="s">
        <v>359</v>
      </c>
    </row>
    <row r="32" spans="2:14" ht="18.75" x14ac:dyDescent="0.45">
      <c r="B32" s="776"/>
      <c r="C32" s="806"/>
      <c r="D32" s="806"/>
      <c r="E32" s="806"/>
      <c r="F32" s="806"/>
      <c r="G32" s="806"/>
      <c r="H32" s="806"/>
      <c r="I32" s="806"/>
      <c r="J32" s="806"/>
      <c r="K32" s="313"/>
      <c r="L32" s="776"/>
      <c r="M32" s="776"/>
      <c r="N32" s="2" t="s">
        <v>440</v>
      </c>
    </row>
    <row r="33" spans="2:15" ht="18.75" x14ac:dyDescent="0.45">
      <c r="B33" s="776"/>
      <c r="C33" s="776"/>
      <c r="D33" s="776"/>
      <c r="E33" s="776"/>
      <c r="F33" s="776"/>
      <c r="G33" s="776"/>
      <c r="H33" s="776"/>
      <c r="I33" s="776"/>
      <c r="J33" s="776"/>
      <c r="K33" s="776"/>
      <c r="L33" s="776"/>
      <c r="M33" s="776"/>
      <c r="N33" s="2" t="s">
        <v>360</v>
      </c>
    </row>
    <row r="34" spans="2:15" ht="21.75" x14ac:dyDescent="0.55000000000000004">
      <c r="B34" s="776"/>
      <c r="C34" s="776"/>
      <c r="D34" s="776"/>
      <c r="E34" s="776"/>
      <c r="F34" s="776"/>
      <c r="G34" s="776"/>
      <c r="H34" s="776"/>
      <c r="I34" s="776"/>
      <c r="J34" s="776"/>
      <c r="K34" s="776"/>
      <c r="L34" s="776"/>
      <c r="M34" s="776"/>
      <c r="N34" s="70">
        <v>9</v>
      </c>
      <c r="O34" s="74"/>
    </row>
    <row r="35" spans="2:15" ht="18" x14ac:dyDescent="0.45">
      <c r="B35" s="13"/>
      <c r="C35" s="13"/>
      <c r="D35" s="13"/>
      <c r="E35" s="13"/>
      <c r="F35" s="13"/>
      <c r="G35" s="13"/>
      <c r="H35" s="13"/>
      <c r="I35" s="13"/>
      <c r="J35" s="13"/>
      <c r="K35" s="13"/>
      <c r="L35" s="13"/>
      <c r="M35" s="13"/>
      <c r="N35" s="13"/>
    </row>
    <row r="36" spans="2:15" ht="18" x14ac:dyDescent="0.45">
      <c r="B36" s="13"/>
      <c r="C36" s="13"/>
      <c r="D36" s="13"/>
      <c r="E36" s="13"/>
      <c r="F36" s="13"/>
      <c r="G36" s="13"/>
      <c r="H36" s="13"/>
      <c r="I36" s="13"/>
      <c r="J36" s="13"/>
      <c r="K36" s="13"/>
      <c r="L36" s="13"/>
      <c r="M36" s="13"/>
      <c r="N36" s="13"/>
    </row>
    <row r="37" spans="2:15" ht="18" x14ac:dyDescent="0.45">
      <c r="B37" s="13"/>
      <c r="C37" s="13"/>
      <c r="D37" s="13"/>
      <c r="E37" s="13"/>
      <c r="F37" s="13"/>
      <c r="G37" s="13"/>
      <c r="H37" s="13"/>
      <c r="I37" s="13"/>
      <c r="J37" s="13"/>
      <c r="K37" s="13"/>
      <c r="L37" s="13"/>
      <c r="M37" s="13"/>
      <c r="N37" s="13"/>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8"/>
  <sheetViews>
    <sheetView rightToLeft="1" view="pageBreakPreview" topLeftCell="A10" zoomScaleNormal="100" zoomScaleSheetLayoutView="100" workbookViewId="0">
      <selection activeCell="B33" sqref="B33"/>
    </sheetView>
  </sheetViews>
  <sheetFormatPr defaultRowHeight="15" x14ac:dyDescent="0.25"/>
  <cols>
    <col min="1" max="1" width="11.625" bestFit="1" customWidth="1"/>
    <col min="2" max="2" width="22.25" customWidth="1"/>
    <col min="3" max="4" width="12.375" customWidth="1"/>
    <col min="5" max="5" width="13.25" customWidth="1"/>
    <col min="6" max="6" width="8.75" customWidth="1"/>
    <col min="7" max="7" width="2.75" customWidth="1"/>
    <col min="8" max="8" width="9" customWidth="1"/>
    <col min="9" max="9" width="11.375" customWidth="1"/>
    <col min="10" max="10" width="10.375" customWidth="1"/>
    <col min="11" max="11" width="12.875" customWidth="1"/>
    <col min="12" max="12" width="3.75" customWidth="1"/>
  </cols>
  <sheetData>
    <row r="1" spans="2:11" ht="15.75" thickBot="1" x14ac:dyDescent="0.3"/>
    <row r="2" spans="2:11" ht="24.75" thickBot="1" x14ac:dyDescent="0.65">
      <c r="B2" s="11" t="s">
        <v>8</v>
      </c>
      <c r="C2" s="9"/>
      <c r="D2" s="9"/>
      <c r="E2" s="9"/>
      <c r="F2" s="9"/>
      <c r="G2" s="9"/>
      <c r="H2" s="9"/>
      <c r="I2" s="9"/>
      <c r="J2" s="9"/>
      <c r="K2" s="10" t="s">
        <v>11</v>
      </c>
    </row>
    <row r="3" spans="2:11" ht="15" customHeight="1" thickBot="1" x14ac:dyDescent="0.3">
      <c r="B3" s="915" t="s">
        <v>246</v>
      </c>
      <c r="C3" s="919" t="s">
        <v>57</v>
      </c>
      <c r="D3" s="919"/>
      <c r="E3" s="919"/>
      <c r="F3" s="919"/>
      <c r="G3" s="919"/>
      <c r="H3" s="919"/>
      <c r="I3" s="919"/>
      <c r="J3" s="919"/>
      <c r="K3" s="946"/>
    </row>
    <row r="4" spans="2:11" ht="20.25" thickBot="1" x14ac:dyDescent="0.3">
      <c r="B4" s="933"/>
      <c r="C4" s="944" t="s">
        <v>55</v>
      </c>
      <c r="D4" s="944"/>
      <c r="E4" s="944"/>
      <c r="F4" s="944"/>
      <c r="G4" s="919"/>
      <c r="H4" s="944" t="s">
        <v>56</v>
      </c>
      <c r="I4" s="944"/>
      <c r="J4" s="944"/>
      <c r="K4" s="960"/>
    </row>
    <row r="5" spans="2:11" ht="48.75" customHeight="1" thickBot="1" x14ac:dyDescent="0.3">
      <c r="B5" s="916"/>
      <c r="C5" s="805" t="s">
        <v>51</v>
      </c>
      <c r="D5" s="805" t="s">
        <v>52</v>
      </c>
      <c r="E5" s="805" t="s">
        <v>53</v>
      </c>
      <c r="F5" s="804" t="s">
        <v>18</v>
      </c>
      <c r="G5" s="929"/>
      <c r="H5" s="803" t="s">
        <v>43</v>
      </c>
      <c r="I5" s="803" t="s">
        <v>44</v>
      </c>
      <c r="J5" s="805" t="s">
        <v>45</v>
      </c>
      <c r="K5" s="802" t="s">
        <v>54</v>
      </c>
    </row>
    <row r="6" spans="2:11" ht="18.75" x14ac:dyDescent="0.45">
      <c r="B6" s="191">
        <v>1397</v>
      </c>
      <c r="C6" s="174">
        <v>252.115441</v>
      </c>
      <c r="D6" s="174">
        <v>614.80753000000004</v>
      </c>
      <c r="E6" s="174">
        <v>208.942452</v>
      </c>
      <c r="F6" s="174">
        <v>1075.8654240000001</v>
      </c>
      <c r="G6" s="174"/>
      <c r="H6" s="174">
        <v>236.50910000000002</v>
      </c>
      <c r="I6" s="174">
        <v>413.35069699999997</v>
      </c>
      <c r="J6" s="174">
        <v>426.00562600000001</v>
      </c>
      <c r="K6" s="175">
        <v>1075.8654240000001</v>
      </c>
    </row>
    <row r="7" spans="2:11" ht="18.75" x14ac:dyDescent="0.45">
      <c r="B7" s="276"/>
      <c r="C7" s="176">
        <v>39.219672985672815</v>
      </c>
      <c r="D7" s="176">
        <v>44.434685512277383</v>
      </c>
      <c r="E7" s="176">
        <v>59.023246750654124</v>
      </c>
      <c r="F7" s="176">
        <v>45.752052801562712</v>
      </c>
      <c r="G7" s="176"/>
      <c r="H7" s="176">
        <v>29.001346438609517</v>
      </c>
      <c r="I7" s="176">
        <v>55.308815324765192</v>
      </c>
      <c r="J7" s="176">
        <v>47.579588317763779</v>
      </c>
      <c r="K7" s="177">
        <v>45.752052801562684</v>
      </c>
    </row>
    <row r="8" spans="2:11" ht="18.75" x14ac:dyDescent="0.45">
      <c r="B8" s="276">
        <v>1398</v>
      </c>
      <c r="C8" s="174">
        <v>367.23770500000001</v>
      </c>
      <c r="D8" s="174">
        <v>968.36134199999992</v>
      </c>
      <c r="E8" s="174">
        <v>266.34138400000001</v>
      </c>
      <c r="F8" s="174">
        <v>1601.940431</v>
      </c>
      <c r="G8" s="174"/>
      <c r="H8" s="174">
        <v>345.88787400000001</v>
      </c>
      <c r="I8" s="174">
        <v>631.25951899999995</v>
      </c>
      <c r="J8" s="174">
        <v>624.79303799999991</v>
      </c>
      <c r="K8" s="175">
        <v>1601.9404309999998</v>
      </c>
    </row>
    <row r="9" spans="2:11" ht="18.75" x14ac:dyDescent="0.45">
      <c r="B9" s="276"/>
      <c r="C9" s="176">
        <v>45.662520131006175</v>
      </c>
      <c r="D9" s="176">
        <v>57.506421887838599</v>
      </c>
      <c r="E9" s="176">
        <v>27.471167994142249</v>
      </c>
      <c r="F9" s="176">
        <v>48.897844959463981</v>
      </c>
      <c r="G9" s="176"/>
      <c r="H9" s="176">
        <v>46.247173575985016</v>
      </c>
      <c r="I9" s="176">
        <v>52.717661680875295</v>
      </c>
      <c r="J9" s="176">
        <v>46.663095477523086</v>
      </c>
      <c r="K9" s="177">
        <v>48.897844959463953</v>
      </c>
    </row>
    <row r="10" spans="2:11" ht="18.75" x14ac:dyDescent="0.45">
      <c r="B10" s="276">
        <v>1399</v>
      </c>
      <c r="C10" s="414">
        <v>846.77594899999997</v>
      </c>
      <c r="D10" s="414">
        <v>1864.758018</v>
      </c>
      <c r="E10" s="414">
        <v>559.96213</v>
      </c>
      <c r="F10" s="414">
        <v>3271.4960970000002</v>
      </c>
      <c r="G10" s="414"/>
      <c r="H10" s="414">
        <v>773.55212899999992</v>
      </c>
      <c r="I10" s="414">
        <v>1168.0914210000001</v>
      </c>
      <c r="J10" s="414">
        <v>1329.852547</v>
      </c>
      <c r="K10" s="342">
        <v>3271.4960970000002</v>
      </c>
    </row>
    <row r="11" spans="2:11" ht="18.75" x14ac:dyDescent="0.45">
      <c r="B11" s="276"/>
      <c r="C11" s="182">
        <v>130.57979544883608</v>
      </c>
      <c r="D11" s="182">
        <v>92.568407795857681</v>
      </c>
      <c r="E11" s="182">
        <v>110.24225435428387</v>
      </c>
      <c r="F11" s="182">
        <v>104.22083329014873</v>
      </c>
      <c r="G11" s="182"/>
      <c r="H11" s="182">
        <v>123.64245385485818</v>
      </c>
      <c r="I11" s="182">
        <v>85.04139515399531</v>
      </c>
      <c r="J11" s="182">
        <v>112.84688946870118</v>
      </c>
      <c r="K11" s="183">
        <v>104.22083329014875</v>
      </c>
    </row>
    <row r="12" spans="2:11" ht="18.75" x14ac:dyDescent="0.45">
      <c r="B12" s="191" t="s">
        <v>459</v>
      </c>
      <c r="C12" s="414">
        <v>997.783728</v>
      </c>
      <c r="D12" s="414">
        <v>2882.3345090000003</v>
      </c>
      <c r="E12" s="414">
        <v>720.43058299999996</v>
      </c>
      <c r="F12" s="414">
        <v>4600.54882</v>
      </c>
      <c r="G12" s="414"/>
      <c r="H12" s="414">
        <v>786.73095799999999</v>
      </c>
      <c r="I12" s="414">
        <v>1781.723289</v>
      </c>
      <c r="J12" s="414">
        <v>2032.0945730000001</v>
      </c>
      <c r="K12" s="342">
        <v>4600.54882</v>
      </c>
    </row>
    <row r="13" spans="2:11" ht="19.5" thickBot="1" x14ac:dyDescent="0.5">
      <c r="B13" s="537"/>
      <c r="C13" s="538">
        <v>17.83326264501639</v>
      </c>
      <c r="D13" s="538">
        <v>54.568822398274321</v>
      </c>
      <c r="E13" s="538">
        <v>28.657018823755088</v>
      </c>
      <c r="F13" s="538">
        <v>40.625227223066453</v>
      </c>
      <c r="G13" s="538"/>
      <c r="H13" s="538">
        <v>1.703676908889995</v>
      </c>
      <c r="I13" s="538">
        <v>52.532863179037072</v>
      </c>
      <c r="J13" s="538">
        <v>52.806006770012239</v>
      </c>
      <c r="K13" s="539">
        <v>40.625227223066453</v>
      </c>
    </row>
    <row r="14" spans="2:11" ht="18.75" x14ac:dyDescent="0.45">
      <c r="B14" s="189">
        <v>1400</v>
      </c>
      <c r="C14" s="182"/>
      <c r="D14" s="182"/>
      <c r="E14" s="182"/>
      <c r="F14" s="182"/>
      <c r="G14" s="182"/>
      <c r="H14" s="182"/>
      <c r="I14" s="182"/>
      <c r="J14" s="182"/>
      <c r="K14" s="183"/>
    </row>
    <row r="15" spans="2:11" ht="18.75" x14ac:dyDescent="0.45">
      <c r="B15" s="341" t="s">
        <v>0</v>
      </c>
      <c r="C15" s="414">
        <v>235.247039</v>
      </c>
      <c r="D15" s="414">
        <v>646.56716500000005</v>
      </c>
      <c r="E15" s="414">
        <v>146.63156599999999</v>
      </c>
      <c r="F15" s="414">
        <v>1028.44577</v>
      </c>
      <c r="G15" s="414"/>
      <c r="H15" s="414">
        <v>179.48151999999999</v>
      </c>
      <c r="I15" s="414">
        <v>395.99537300000003</v>
      </c>
      <c r="J15" s="414">
        <v>452.96887699999996</v>
      </c>
      <c r="K15" s="342">
        <v>1028.44577</v>
      </c>
    </row>
    <row r="16" spans="2:11" ht="18.75" x14ac:dyDescent="0.45">
      <c r="B16" s="189"/>
      <c r="C16" s="182">
        <v>26.587558589993023</v>
      </c>
      <c r="D16" s="182">
        <v>93.155818861211742</v>
      </c>
      <c r="E16" s="182">
        <v>9.2492408719165837</v>
      </c>
      <c r="F16" s="182">
        <v>57.064133744023621</v>
      </c>
      <c r="G16" s="182"/>
      <c r="H16" s="182">
        <v>4.6928315993841636</v>
      </c>
      <c r="I16" s="182">
        <v>72.897514586651823</v>
      </c>
      <c r="J16" s="182">
        <v>78.108077808206957</v>
      </c>
      <c r="K16" s="183">
        <v>57.064133744023621</v>
      </c>
    </row>
    <row r="17" spans="2:12" ht="18.75" x14ac:dyDescent="0.45">
      <c r="B17" s="194" t="s">
        <v>2</v>
      </c>
      <c r="C17" s="232">
        <v>264.21468599999997</v>
      </c>
      <c r="D17" s="232">
        <v>632.57948399999998</v>
      </c>
      <c r="E17" s="232">
        <v>212.443093</v>
      </c>
      <c r="F17" s="232">
        <v>1109.2372629999998</v>
      </c>
      <c r="G17" s="232"/>
      <c r="H17" s="232">
        <v>233.05982200000003</v>
      </c>
      <c r="I17" s="232">
        <v>385.38774599999994</v>
      </c>
      <c r="J17" s="232">
        <v>490.789694</v>
      </c>
      <c r="K17" s="239">
        <v>1109.2372629999998</v>
      </c>
    </row>
    <row r="18" spans="2:12" ht="18.75" x14ac:dyDescent="0.45">
      <c r="B18" s="189"/>
      <c r="C18" s="236">
        <v>24.922785036224511</v>
      </c>
      <c r="D18" s="236">
        <v>42.554098465899557</v>
      </c>
      <c r="E18" s="236">
        <v>52.233901447354015</v>
      </c>
      <c r="F18" s="236">
        <v>39.561842824846849</v>
      </c>
      <c r="G18" s="236"/>
      <c r="H18" s="236">
        <v>48.018311097205384</v>
      </c>
      <c r="I18" s="236">
        <v>30.161962261469881</v>
      </c>
      <c r="J18" s="236">
        <v>43.815590245612356</v>
      </c>
      <c r="K18" s="238">
        <v>39.561842649253151</v>
      </c>
    </row>
    <row r="19" spans="2:12" ht="18.75" x14ac:dyDescent="0.45">
      <c r="B19" s="194" t="s">
        <v>407</v>
      </c>
      <c r="C19" s="179">
        <v>242.20335200000008</v>
      </c>
      <c r="D19" s="179">
        <v>815.3922</v>
      </c>
      <c r="E19" s="179">
        <v>163.79502600000001</v>
      </c>
      <c r="F19" s="179">
        <v>1221.3905790000003</v>
      </c>
      <c r="G19" s="179"/>
      <c r="H19" s="179">
        <v>163.294048</v>
      </c>
      <c r="I19" s="179">
        <v>503.52623100000017</v>
      </c>
      <c r="J19" s="179">
        <v>554.57030000000009</v>
      </c>
      <c r="K19" s="192">
        <v>1221.3905790000003</v>
      </c>
    </row>
    <row r="20" spans="2:12" ht="18.75" x14ac:dyDescent="0.45">
      <c r="B20" s="222"/>
      <c r="C20" s="182">
        <v>9.8042529627028472</v>
      </c>
      <c r="D20" s="182">
        <v>58.11832506529862</v>
      </c>
      <c r="E20" s="182">
        <v>25.513039400045983</v>
      </c>
      <c r="F20" s="182">
        <v>40.91408181110134</v>
      </c>
      <c r="G20" s="182"/>
      <c r="H20" s="182">
        <v>-23.410790672264952</v>
      </c>
      <c r="I20" s="182">
        <v>70.773343955300305</v>
      </c>
      <c r="J20" s="182">
        <v>54.603720911477751</v>
      </c>
      <c r="K20" s="183">
        <v>40.914081973676531</v>
      </c>
    </row>
    <row r="21" spans="2:12" ht="18.75" x14ac:dyDescent="0.45">
      <c r="B21" s="110" t="s">
        <v>426</v>
      </c>
      <c r="C21" s="565">
        <v>256.11865099999994</v>
      </c>
      <c r="D21" s="565">
        <v>787.79566000000011</v>
      </c>
      <c r="E21" s="565">
        <v>197.56089799999998</v>
      </c>
      <c r="F21" s="565">
        <v>1241.4752080000001</v>
      </c>
      <c r="G21" s="148"/>
      <c r="H21" s="565">
        <v>210.89556799999997</v>
      </c>
      <c r="I21" s="565">
        <v>496.813939</v>
      </c>
      <c r="J21" s="565">
        <v>533.76570200000003</v>
      </c>
      <c r="K21" s="566">
        <v>1241.4752080000001</v>
      </c>
    </row>
    <row r="22" spans="2:12" ht="18.75" x14ac:dyDescent="0.45">
      <c r="B22" s="540"/>
      <c r="C22" s="427">
        <v>11.91123144928406</v>
      </c>
      <c r="D22" s="427">
        <v>38.067436278915835</v>
      </c>
      <c r="E22" s="427">
        <v>26.890659991958827</v>
      </c>
      <c r="F22" s="427">
        <v>29.978328876702875</v>
      </c>
      <c r="G22" s="567"/>
      <c r="H22" s="427">
        <v>-8.8826163997947845</v>
      </c>
      <c r="I22" s="427">
        <v>42.71224749578127</v>
      </c>
      <c r="J22" s="427">
        <v>42.124335924437815</v>
      </c>
      <c r="K22" s="428">
        <v>29.978328876702875</v>
      </c>
    </row>
    <row r="23" spans="2:12" ht="18.75" x14ac:dyDescent="0.45">
      <c r="B23" s="246">
        <v>1401</v>
      </c>
      <c r="C23" s="182"/>
      <c r="D23" s="182"/>
      <c r="E23" s="182"/>
      <c r="F23" s="182"/>
      <c r="G23" s="619"/>
      <c r="H23" s="182"/>
      <c r="I23" s="182"/>
      <c r="J23" s="182"/>
      <c r="K23" s="183"/>
    </row>
    <row r="24" spans="2:12" ht="18.75" x14ac:dyDescent="0.45">
      <c r="B24" s="110" t="s">
        <v>0</v>
      </c>
      <c r="C24" s="565">
        <v>334.13694199999998</v>
      </c>
      <c r="D24" s="565">
        <v>851.95222200000001</v>
      </c>
      <c r="E24" s="565">
        <v>264.81053100000003</v>
      </c>
      <c r="F24" s="565">
        <v>1450.899694</v>
      </c>
      <c r="G24" s="148"/>
      <c r="H24" s="565">
        <v>230.06302400000001</v>
      </c>
      <c r="I24" s="565">
        <v>537.01243899999997</v>
      </c>
      <c r="J24" s="565">
        <v>683.82423100000005</v>
      </c>
      <c r="K24" s="566">
        <v>1450.899694</v>
      </c>
    </row>
    <row r="25" spans="2:12" ht="18.75" x14ac:dyDescent="0.45">
      <c r="B25" s="189"/>
      <c r="C25" s="182">
        <v>42.036619640513294</v>
      </c>
      <c r="D25" s="182">
        <v>31.76546353076867</v>
      </c>
      <c r="E25" s="182">
        <v>80.595855465391423</v>
      </c>
      <c r="F25" s="182">
        <v>41.076927428971857</v>
      </c>
      <c r="G25" s="515"/>
      <c r="H25" s="182">
        <v>28.182012276249935</v>
      </c>
      <c r="I25" s="182">
        <v>35.610786290677169</v>
      </c>
      <c r="J25" s="182">
        <v>50.964948304825839</v>
      </c>
      <c r="K25" s="183">
        <v>41.076927428971857</v>
      </c>
    </row>
    <row r="26" spans="2:12" ht="18.75" x14ac:dyDescent="0.45">
      <c r="B26" s="115" t="s">
        <v>2</v>
      </c>
      <c r="C26" s="598">
        <v>267.25750200000004</v>
      </c>
      <c r="D26" s="598">
        <v>940.91280900000004</v>
      </c>
      <c r="E26" s="598">
        <v>237.23793599999999</v>
      </c>
      <c r="F26" s="598">
        <v>1445.408248</v>
      </c>
      <c r="G26" s="264"/>
      <c r="H26" s="598">
        <v>229.418736</v>
      </c>
      <c r="I26" s="598">
        <v>541.74952300000007</v>
      </c>
      <c r="J26" s="598">
        <v>674.23998899999992</v>
      </c>
      <c r="K26" s="599">
        <v>1445.408248</v>
      </c>
    </row>
    <row r="27" spans="2:12" ht="19.5" thickBot="1" x14ac:dyDescent="0.5">
      <c r="B27" s="190"/>
      <c r="C27" s="480">
        <v>1.1516452949931875</v>
      </c>
      <c r="D27" s="480">
        <v>48.74222651836746</v>
      </c>
      <c r="E27" s="480">
        <v>11.671286954949394</v>
      </c>
      <c r="F27" s="480">
        <v>30.306499566546307</v>
      </c>
      <c r="G27" s="449"/>
      <c r="H27" s="480">
        <v>-1.5622967394182723</v>
      </c>
      <c r="I27" s="480">
        <v>40.572586602169793</v>
      </c>
      <c r="J27" s="480">
        <v>37.378595606777338</v>
      </c>
      <c r="K27" s="481">
        <v>30.306499566546307</v>
      </c>
    </row>
    <row r="28" spans="2:12" ht="17.25" x14ac:dyDescent="0.4">
      <c r="B28" s="958" t="s">
        <v>264</v>
      </c>
      <c r="C28" s="958"/>
      <c r="D28" s="958"/>
      <c r="E28" s="958"/>
      <c r="F28" s="958"/>
      <c r="G28" s="958"/>
      <c r="H28" s="958"/>
      <c r="I28" s="958"/>
      <c r="J28" s="958"/>
      <c r="K28" s="958"/>
    </row>
    <row r="29" spans="2:12" ht="17.25" x14ac:dyDescent="0.4">
      <c r="B29" s="914" t="s">
        <v>268</v>
      </c>
      <c r="C29" s="914"/>
      <c r="D29" s="914"/>
      <c r="E29" s="914"/>
      <c r="F29" s="914"/>
      <c r="G29" s="914"/>
      <c r="H29" s="914"/>
      <c r="I29" s="914"/>
      <c r="J29" s="914"/>
      <c r="K29" s="914"/>
    </row>
    <row r="30" spans="2:12" ht="34.5" customHeight="1" x14ac:dyDescent="0.25">
      <c r="B30" s="959"/>
      <c r="C30" s="959"/>
      <c r="D30" s="959"/>
      <c r="E30" s="959"/>
      <c r="F30" s="959"/>
      <c r="G30" s="959"/>
      <c r="H30" s="959"/>
      <c r="I30" s="959"/>
      <c r="J30" s="959"/>
      <c r="K30" s="959"/>
    </row>
    <row r="31" spans="2:12" ht="17.25" x14ac:dyDescent="0.4">
      <c r="B31" s="800"/>
      <c r="C31" s="303"/>
      <c r="D31" s="303"/>
      <c r="E31" s="303"/>
      <c r="F31" s="303"/>
      <c r="G31" s="303"/>
      <c r="H31" s="303"/>
      <c r="I31" s="303"/>
      <c r="J31" s="303"/>
      <c r="K31" s="303"/>
    </row>
    <row r="32" spans="2:12" ht="17.25" x14ac:dyDescent="0.4">
      <c r="B32" s="800"/>
      <c r="C32" s="303"/>
      <c r="D32" s="303"/>
      <c r="E32" s="303"/>
      <c r="F32" s="303"/>
      <c r="G32" s="303"/>
      <c r="H32" s="303"/>
      <c r="I32" s="303"/>
      <c r="J32" s="303"/>
      <c r="K32" s="303"/>
      <c r="L32" s="303"/>
    </row>
    <row r="33" spans="2:11" ht="18.75" x14ac:dyDescent="0.45">
      <c r="B33" s="800"/>
      <c r="C33" s="800"/>
      <c r="D33" s="800"/>
      <c r="E33" s="800"/>
      <c r="F33" s="800"/>
      <c r="G33" s="800"/>
      <c r="H33" s="800"/>
      <c r="I33" s="800"/>
      <c r="K33" s="2" t="s">
        <v>359</v>
      </c>
    </row>
    <row r="34" spans="2:11" ht="18.75" x14ac:dyDescent="0.45">
      <c r="B34" s="800"/>
      <c r="C34" s="800"/>
      <c r="D34" s="800"/>
      <c r="E34" s="800"/>
      <c r="F34" s="800"/>
      <c r="G34" s="800"/>
      <c r="H34" s="800"/>
      <c r="I34" s="800"/>
      <c r="K34" s="2" t="s">
        <v>440</v>
      </c>
    </row>
    <row r="35" spans="2:11" ht="18.75" x14ac:dyDescent="0.45">
      <c r="B35" s="800"/>
      <c r="C35" s="800"/>
      <c r="D35" s="800"/>
      <c r="E35" s="800"/>
      <c r="F35" s="800"/>
      <c r="G35" s="800"/>
      <c r="H35" s="800"/>
      <c r="I35" s="800"/>
      <c r="K35" s="2" t="s">
        <v>360</v>
      </c>
    </row>
    <row r="36" spans="2:11" ht="18.75" customHeight="1" x14ac:dyDescent="0.55000000000000004">
      <c r="B36" s="800"/>
      <c r="C36" s="800"/>
      <c r="D36" s="800"/>
      <c r="E36" s="800"/>
      <c r="F36" s="800"/>
      <c r="G36" s="800"/>
      <c r="H36" s="800"/>
      <c r="I36" s="800"/>
      <c r="J36" s="800"/>
      <c r="K36" s="75">
        <v>10</v>
      </c>
    </row>
    <row r="37" spans="2:11" ht="17.25" x14ac:dyDescent="0.4">
      <c r="B37" s="801"/>
      <c r="C37" s="801"/>
      <c r="D37" s="801"/>
      <c r="E37" s="801"/>
      <c r="F37" s="801"/>
      <c r="G37" s="801"/>
      <c r="H37" s="801"/>
      <c r="I37" s="801"/>
      <c r="J37" s="801"/>
      <c r="K37" s="801"/>
    </row>
    <row r="38" spans="2:11" ht="17.25" x14ac:dyDescent="0.4">
      <c r="B38" s="801"/>
      <c r="C38" s="801"/>
      <c r="D38" s="801"/>
      <c r="E38" s="801"/>
      <c r="F38" s="801"/>
      <c r="G38" s="801"/>
      <c r="H38" s="801"/>
      <c r="I38" s="801"/>
      <c r="J38" s="801"/>
      <c r="K38" s="801"/>
    </row>
  </sheetData>
  <mergeCells count="8">
    <mergeCell ref="B29:K29"/>
    <mergeCell ref="B30:K30"/>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rightToLeft="1" view="pageBreakPreview" topLeftCell="A7" zoomScaleNormal="100" zoomScaleSheetLayoutView="100" workbookViewId="0">
      <selection activeCell="D35" sqref="D35"/>
    </sheetView>
  </sheetViews>
  <sheetFormatPr defaultRowHeight="15" x14ac:dyDescent="0.25"/>
  <cols>
    <col min="2" max="2" width="23" customWidth="1"/>
    <col min="3" max="3" width="13.125" customWidth="1"/>
    <col min="4" max="4" width="12.875" customWidth="1"/>
    <col min="5" max="5" width="13" customWidth="1"/>
    <col min="6" max="6" width="12" customWidth="1"/>
    <col min="7" max="7" width="12.75" customWidth="1"/>
    <col min="8" max="8" width="3.75" customWidth="1"/>
  </cols>
  <sheetData>
    <row r="1" spans="1:7" ht="15.75" thickBot="1" x14ac:dyDescent="0.3"/>
    <row r="2" spans="1:7" ht="24.75" thickBot="1" x14ac:dyDescent="0.65">
      <c r="B2" s="11" t="s">
        <v>58</v>
      </c>
      <c r="C2" s="9"/>
      <c r="D2" s="9"/>
      <c r="E2" s="9"/>
      <c r="F2" s="9"/>
      <c r="G2" s="12"/>
    </row>
    <row r="3" spans="1:7" ht="20.25" thickBot="1" x14ac:dyDescent="0.3">
      <c r="B3" s="961" t="s">
        <v>246</v>
      </c>
      <c r="C3" s="919" t="s">
        <v>63</v>
      </c>
      <c r="D3" s="919"/>
      <c r="E3" s="919"/>
      <c r="F3" s="919"/>
      <c r="G3" s="946"/>
    </row>
    <row r="4" spans="1:7" ht="39.75" customHeight="1" thickBot="1" x14ac:dyDescent="0.3">
      <c r="B4" s="962"/>
      <c r="C4" s="629" t="s">
        <v>59</v>
      </c>
      <c r="D4" s="629" t="s">
        <v>60</v>
      </c>
      <c r="E4" s="629" t="s">
        <v>61</v>
      </c>
      <c r="F4" s="645" t="s">
        <v>62</v>
      </c>
      <c r="G4" s="635" t="s">
        <v>18</v>
      </c>
    </row>
    <row r="5" spans="1:7" ht="18.75" x14ac:dyDescent="0.45">
      <c r="B5" s="102">
        <v>1397</v>
      </c>
      <c r="C5" s="569">
        <v>83666</v>
      </c>
      <c r="D5" s="569">
        <v>206717</v>
      </c>
      <c r="E5" s="569">
        <v>60779</v>
      </c>
      <c r="F5" s="569">
        <v>72402</v>
      </c>
      <c r="G5" s="570">
        <v>423564</v>
      </c>
    </row>
    <row r="6" spans="1:7" ht="18.75" x14ac:dyDescent="0.45">
      <c r="B6" s="275"/>
      <c r="C6" s="219">
        <v>14.52780857733427</v>
      </c>
      <c r="D6" s="219">
        <v>10.493035288583854</v>
      </c>
      <c r="E6" s="219">
        <v>27.794365012615657</v>
      </c>
      <c r="F6" s="219">
        <v>15.099198779091964</v>
      </c>
      <c r="G6" s="220">
        <v>14.290494140630258</v>
      </c>
    </row>
    <row r="7" spans="1:7" ht="18.75" x14ac:dyDescent="0.45">
      <c r="B7" s="171">
        <v>1398</v>
      </c>
      <c r="C7" s="217">
        <v>75367</v>
      </c>
      <c r="D7" s="217">
        <v>191937</v>
      </c>
      <c r="E7" s="217">
        <v>64258</v>
      </c>
      <c r="F7" s="217">
        <v>64524</v>
      </c>
      <c r="G7" s="218">
        <v>396086</v>
      </c>
    </row>
    <row r="8" spans="1:7" ht="18.75" x14ac:dyDescent="0.45">
      <c r="B8" s="275"/>
      <c r="C8" s="219">
        <v>-9.9192025434465592</v>
      </c>
      <c r="D8" s="219">
        <v>-7.1498715635385537</v>
      </c>
      <c r="E8" s="219">
        <v>5.7240165188634222</v>
      </c>
      <c r="F8" s="219">
        <v>-10.88091489185382</v>
      </c>
      <c r="G8" s="220">
        <v>-6.4873313123872691</v>
      </c>
    </row>
    <row r="9" spans="1:7" ht="18.75" x14ac:dyDescent="0.45">
      <c r="B9" s="568">
        <v>1399</v>
      </c>
      <c r="C9" s="648">
        <v>114863</v>
      </c>
      <c r="D9" s="648">
        <v>306706</v>
      </c>
      <c r="E9" s="648">
        <v>102321</v>
      </c>
      <c r="F9" s="648">
        <v>96002</v>
      </c>
      <c r="G9" s="649">
        <v>619892</v>
      </c>
    </row>
    <row r="10" spans="1:7" ht="18.75" x14ac:dyDescent="0.45">
      <c r="B10" s="110"/>
      <c r="C10" s="113">
        <v>52.404898695715616</v>
      </c>
      <c r="D10" s="113">
        <v>59.795141114011358</v>
      </c>
      <c r="E10" s="113">
        <v>59.234647825951612</v>
      </c>
      <c r="F10" s="113">
        <v>48.784948236315159</v>
      </c>
      <c r="G10" s="114">
        <v>56.50439551006599</v>
      </c>
    </row>
    <row r="11" spans="1:7" ht="18.75" x14ac:dyDescent="0.45">
      <c r="B11" s="568" t="s">
        <v>422</v>
      </c>
      <c r="C11" s="648">
        <v>120368</v>
      </c>
      <c r="D11" s="648">
        <v>296657</v>
      </c>
      <c r="E11" s="648">
        <v>100426</v>
      </c>
      <c r="F11" s="648">
        <v>126080</v>
      </c>
      <c r="G11" s="649">
        <v>643531</v>
      </c>
    </row>
    <row r="12" spans="1:7" ht="19.5" thickBot="1" x14ac:dyDescent="0.3">
      <c r="B12" s="573"/>
      <c r="C12" s="510">
        <v>4.7926660456369774</v>
      </c>
      <c r="D12" s="510">
        <v>-3.2764275886353715</v>
      </c>
      <c r="E12" s="510">
        <v>-1.8520147379325778</v>
      </c>
      <c r="F12" s="510">
        <v>31.330597279223355</v>
      </c>
      <c r="G12" s="511">
        <v>3.8134062062423766</v>
      </c>
    </row>
    <row r="13" spans="1:7" ht="18.75" x14ac:dyDescent="0.45">
      <c r="A13" s="571"/>
      <c r="B13" s="110">
        <v>1400</v>
      </c>
      <c r="C13" s="113"/>
      <c r="D13" s="113"/>
      <c r="E13" s="113"/>
      <c r="F13" s="113"/>
      <c r="G13" s="114"/>
    </row>
    <row r="14" spans="1:7" ht="18.75" x14ac:dyDescent="0.45">
      <c r="B14" s="110" t="s">
        <v>0</v>
      </c>
      <c r="C14" s="648">
        <v>26299</v>
      </c>
      <c r="D14" s="648">
        <v>67986</v>
      </c>
      <c r="E14" s="648">
        <v>22184</v>
      </c>
      <c r="F14" s="648">
        <v>21737</v>
      </c>
      <c r="G14" s="649">
        <v>138206</v>
      </c>
    </row>
    <row r="15" spans="1:7" ht="18.75" x14ac:dyDescent="0.45">
      <c r="B15" s="110"/>
      <c r="C15" s="113">
        <v>-3.7512809251939672</v>
      </c>
      <c r="D15" s="113">
        <v>-5.6549312388115709</v>
      </c>
      <c r="E15" s="113">
        <v>1.4079356372280074</v>
      </c>
      <c r="F15" s="113">
        <v>-3.7930424006373329</v>
      </c>
      <c r="G15" s="114">
        <v>-3.9268708074102392</v>
      </c>
    </row>
    <row r="16" spans="1:7" ht="18.75" x14ac:dyDescent="0.45">
      <c r="B16" s="194" t="s">
        <v>455</v>
      </c>
      <c r="C16" s="217">
        <v>29844</v>
      </c>
      <c r="D16" s="217">
        <v>82828</v>
      </c>
      <c r="E16" s="217">
        <v>25051</v>
      </c>
      <c r="F16" s="217">
        <v>22971</v>
      </c>
      <c r="G16" s="218">
        <v>160694</v>
      </c>
    </row>
    <row r="17" spans="2:8" ht="18.75" x14ac:dyDescent="0.45">
      <c r="B17" s="194"/>
      <c r="C17" s="219">
        <v>30.73991326061244</v>
      </c>
      <c r="D17" s="219">
        <v>40.555583838178137</v>
      </c>
      <c r="E17" s="219">
        <v>21.23015873015872</v>
      </c>
      <c r="F17" s="219">
        <v>17.98756998304998</v>
      </c>
      <c r="G17" s="220">
        <v>31.836342902148687</v>
      </c>
    </row>
    <row r="18" spans="2:8" ht="18.75" x14ac:dyDescent="0.45">
      <c r="B18" s="110" t="s">
        <v>1</v>
      </c>
      <c r="C18" s="648">
        <v>24855</v>
      </c>
      <c r="D18" s="648">
        <v>74248</v>
      </c>
      <c r="E18" s="648">
        <v>21674</v>
      </c>
      <c r="F18" s="648">
        <v>20854</v>
      </c>
      <c r="G18" s="649">
        <v>141631</v>
      </c>
    </row>
    <row r="19" spans="2:8" ht="18.75" x14ac:dyDescent="0.45">
      <c r="B19" s="110"/>
      <c r="C19" s="113">
        <v>-5.6557221484152507</v>
      </c>
      <c r="D19" s="113">
        <v>5.8915812142561634</v>
      </c>
      <c r="E19" s="113">
        <v>-11.808268229166657</v>
      </c>
      <c r="F19" s="113">
        <v>-5.0191291674257599</v>
      </c>
      <c r="G19" s="114">
        <v>-0.95318684700058043</v>
      </c>
    </row>
    <row r="20" spans="2:8" ht="18.75" x14ac:dyDescent="0.45">
      <c r="B20" s="110" t="s">
        <v>3</v>
      </c>
      <c r="C20" s="648">
        <v>39370</v>
      </c>
      <c r="D20" s="648">
        <v>71595</v>
      </c>
      <c r="E20" s="648">
        <v>31517</v>
      </c>
      <c r="F20" s="648">
        <v>60518</v>
      </c>
      <c r="G20" s="574">
        <v>203000</v>
      </c>
    </row>
    <row r="21" spans="2:8" ht="18.75" x14ac:dyDescent="0.45">
      <c r="B21" s="110"/>
      <c r="C21" s="113">
        <v>2.6142257669351352</v>
      </c>
      <c r="D21" s="113">
        <v>-32.201062510061647</v>
      </c>
      <c r="E21" s="113">
        <v>-10.475784689674754</v>
      </c>
      <c r="F21" s="113">
        <v>89.219272738642417</v>
      </c>
      <c r="G21" s="114">
        <v>-3.8616365306837679</v>
      </c>
    </row>
    <row r="22" spans="2:8" ht="18.75" x14ac:dyDescent="0.45">
      <c r="B22" s="110">
        <v>1401</v>
      </c>
      <c r="C22" s="113"/>
      <c r="D22" s="113"/>
      <c r="E22" s="113"/>
      <c r="F22" s="113"/>
      <c r="G22" s="114"/>
    </row>
    <row r="23" spans="2:8" ht="18.75" x14ac:dyDescent="0.45">
      <c r="B23" s="110" t="s">
        <v>0</v>
      </c>
      <c r="C23" s="648">
        <v>22842</v>
      </c>
      <c r="D23" s="648">
        <v>60057</v>
      </c>
      <c r="E23" s="648">
        <v>18338</v>
      </c>
      <c r="F23" s="648">
        <v>17133</v>
      </c>
      <c r="G23" s="574">
        <v>118370</v>
      </c>
    </row>
    <row r="24" spans="2:8" ht="18.75" x14ac:dyDescent="0.45">
      <c r="B24" s="110"/>
      <c r="C24" s="113">
        <v>-13.144986501387891</v>
      </c>
      <c r="D24" s="113">
        <v>-11.662695260788993</v>
      </c>
      <c r="E24" s="113">
        <v>-17.336819329246296</v>
      </c>
      <c r="F24" s="113">
        <v>-21.180475686617285</v>
      </c>
      <c r="G24" s="114">
        <v>-14.352488314544956</v>
      </c>
    </row>
    <row r="25" spans="2:8" ht="18.75" x14ac:dyDescent="0.45">
      <c r="B25" s="115" t="s">
        <v>2</v>
      </c>
      <c r="C25" s="127">
        <v>32165</v>
      </c>
      <c r="D25" s="127">
        <v>83966</v>
      </c>
      <c r="E25" s="127">
        <v>24555</v>
      </c>
      <c r="F25" s="127">
        <v>23467</v>
      </c>
      <c r="G25" s="572">
        <v>164153</v>
      </c>
    </row>
    <row r="26" spans="2:8" ht="19.5" thickBot="1" x14ac:dyDescent="0.5">
      <c r="B26" s="116"/>
      <c r="C26" s="117">
        <v>7.7771076263235557</v>
      </c>
      <c r="D26" s="117">
        <v>1.3739315207417917</v>
      </c>
      <c r="E26" s="117">
        <v>-1.9799608798052049</v>
      </c>
      <c r="F26" s="117">
        <v>2.1592442645074215</v>
      </c>
      <c r="G26" s="118">
        <v>2.1525383648424992</v>
      </c>
    </row>
    <row r="27" spans="2:8" ht="17.25" x14ac:dyDescent="0.4">
      <c r="B27" s="963" t="s">
        <v>266</v>
      </c>
      <c r="C27" s="963"/>
      <c r="D27" s="963"/>
      <c r="E27" s="963"/>
      <c r="F27" s="963"/>
      <c r="G27" s="963"/>
    </row>
    <row r="28" spans="2:8" ht="17.25" customHeight="1" x14ac:dyDescent="0.25">
      <c r="B28" s="964" t="s">
        <v>267</v>
      </c>
      <c r="C28" s="964"/>
      <c r="D28" s="964"/>
      <c r="E28" s="964"/>
      <c r="F28" s="964"/>
      <c r="G28" s="964"/>
      <c r="H28" s="965"/>
    </row>
    <row r="29" spans="2:8" ht="17.25" x14ac:dyDescent="0.4">
      <c r="B29" s="639"/>
      <c r="C29" s="639"/>
      <c r="D29" s="639"/>
      <c r="E29" s="639"/>
      <c r="F29" s="639"/>
      <c r="G29" s="639"/>
    </row>
    <row r="30" spans="2:8" ht="17.25" x14ac:dyDescent="0.4">
      <c r="B30" s="639"/>
      <c r="C30" s="639"/>
      <c r="D30" s="639"/>
      <c r="E30" s="639"/>
      <c r="F30" s="639"/>
      <c r="G30" s="639"/>
    </row>
    <row r="31" spans="2:8" ht="18.75" x14ac:dyDescent="0.45">
      <c r="B31" s="639"/>
      <c r="C31" s="639"/>
      <c r="D31" s="639"/>
      <c r="E31" s="639"/>
      <c r="F31" s="639"/>
      <c r="G31" s="2" t="s">
        <v>359</v>
      </c>
    </row>
    <row r="32" spans="2:8" ht="18.75" x14ac:dyDescent="0.45">
      <c r="B32" s="639"/>
      <c r="C32" s="639"/>
      <c r="D32" s="639"/>
      <c r="E32" s="639"/>
      <c r="F32" s="639"/>
      <c r="G32" s="2" t="s">
        <v>440</v>
      </c>
    </row>
    <row r="33" spans="2:8" ht="18.75" x14ac:dyDescent="0.45">
      <c r="B33" s="639"/>
      <c r="C33" s="639"/>
      <c r="D33" s="639"/>
      <c r="E33" s="639"/>
      <c r="F33" s="639"/>
      <c r="G33" s="2" t="s">
        <v>360</v>
      </c>
    </row>
    <row r="34" spans="2:8" ht="21.75" x14ac:dyDescent="0.55000000000000004">
      <c r="B34" s="639"/>
      <c r="C34" s="639"/>
      <c r="D34" s="639"/>
      <c r="E34" s="639"/>
      <c r="F34" s="639"/>
      <c r="G34" s="68">
        <v>11</v>
      </c>
      <c r="H34" s="76"/>
    </row>
    <row r="35" spans="2:8" ht="17.25" x14ac:dyDescent="0.4">
      <c r="B35" s="28"/>
      <c r="C35" s="28"/>
      <c r="D35" s="28"/>
      <c r="E35" s="28"/>
      <c r="F35" s="28"/>
      <c r="G35" s="28"/>
    </row>
  </sheetData>
  <mergeCells count="4">
    <mergeCell ref="B3:B4"/>
    <mergeCell ref="C3:G3"/>
    <mergeCell ref="B27:G27"/>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rightToLeft="1" view="pageBreakPreview" topLeftCell="A19" zoomScale="87" zoomScaleNormal="91" zoomScaleSheetLayoutView="87" workbookViewId="0"/>
  </sheetViews>
  <sheetFormatPr defaultColWidth="9.125" defaultRowHeight="15" x14ac:dyDescent="0.25"/>
  <cols>
    <col min="1" max="1" width="9" style="819" customWidth="1"/>
    <col min="2" max="2" width="14.25" style="819" customWidth="1"/>
    <col min="3" max="3" width="9.125" style="819"/>
    <col min="4" max="4" width="9.75" style="819" customWidth="1"/>
    <col min="5" max="5" width="7.625" style="819" customWidth="1"/>
    <col min="6" max="6" width="10.125" style="819" bestFit="1" customWidth="1"/>
    <col min="7" max="7" width="13.375" style="819" customWidth="1"/>
    <col min="8" max="8" width="14.375" style="819" customWidth="1"/>
    <col min="9" max="9" width="10.875" style="819" bestFit="1" customWidth="1"/>
    <col min="10" max="10" width="10.625" style="819" customWidth="1"/>
    <col min="11" max="11" width="7.875" style="819" customWidth="1"/>
    <col min="12" max="12" width="9.375" style="819" customWidth="1"/>
    <col min="13" max="13" width="6.875" style="819" customWidth="1"/>
    <col min="14" max="14" width="11" style="819" customWidth="1"/>
    <col min="15" max="15" width="14.875" style="819" customWidth="1"/>
    <col min="16" max="16" width="3.75" style="819" customWidth="1"/>
    <col min="17" max="16384" width="9.125" style="819"/>
  </cols>
  <sheetData>
    <row r="1" spans="2:15" ht="15.75" thickBot="1" x14ac:dyDescent="0.3"/>
    <row r="2" spans="2:15" s="820" customFormat="1" ht="30" customHeight="1" thickBot="1" x14ac:dyDescent="0.65">
      <c r="B2" s="967" t="s">
        <v>688</v>
      </c>
      <c r="C2" s="968"/>
      <c r="D2" s="968"/>
      <c r="E2" s="968"/>
      <c r="F2" s="968"/>
      <c r="G2" s="968"/>
      <c r="H2" s="968"/>
      <c r="I2" s="968"/>
      <c r="J2" s="968"/>
      <c r="K2" s="968"/>
      <c r="L2" s="968"/>
      <c r="M2" s="968"/>
      <c r="N2" s="968"/>
      <c r="O2" s="969"/>
    </row>
    <row r="3" spans="2:15" ht="30.75" customHeight="1" thickBot="1" x14ac:dyDescent="0.3">
      <c r="B3" s="970"/>
      <c r="C3" s="972" t="s">
        <v>200</v>
      </c>
      <c r="D3" s="972"/>
      <c r="E3" s="972"/>
      <c r="F3" s="972"/>
      <c r="G3" s="972"/>
      <c r="H3" s="972"/>
      <c r="I3" s="972"/>
      <c r="J3" s="972"/>
      <c r="K3" s="972"/>
      <c r="L3" s="972"/>
      <c r="M3" s="972"/>
      <c r="N3" s="972"/>
      <c r="O3" s="973"/>
    </row>
    <row r="4" spans="2:15" ht="38.25" thickBot="1" x14ac:dyDescent="0.3">
      <c r="B4" s="971"/>
      <c r="C4" s="821" t="s">
        <v>64</v>
      </c>
      <c r="D4" s="822" t="s">
        <v>74</v>
      </c>
      <c r="E4" s="823" t="s">
        <v>65</v>
      </c>
      <c r="F4" s="822" t="s">
        <v>66</v>
      </c>
      <c r="G4" s="822" t="s">
        <v>67</v>
      </c>
      <c r="H4" s="822" t="s">
        <v>68</v>
      </c>
      <c r="I4" s="822" t="s">
        <v>69</v>
      </c>
      <c r="J4" s="823" t="s">
        <v>70</v>
      </c>
      <c r="K4" s="823" t="s">
        <v>71</v>
      </c>
      <c r="L4" s="822" t="s">
        <v>75</v>
      </c>
      <c r="M4" s="823" t="s">
        <v>72</v>
      </c>
      <c r="N4" s="822" t="s">
        <v>73</v>
      </c>
      <c r="O4" s="824" t="s">
        <v>76</v>
      </c>
    </row>
    <row r="5" spans="2:15" ht="18.75" x14ac:dyDescent="0.25">
      <c r="B5" s="825">
        <v>1397</v>
      </c>
      <c r="C5" s="826">
        <v>31.2</v>
      </c>
      <c r="D5" s="826">
        <v>46.2</v>
      </c>
      <c r="E5" s="826">
        <v>99.1</v>
      </c>
      <c r="F5" s="826">
        <v>35.5</v>
      </c>
      <c r="G5" s="826">
        <v>13.3</v>
      </c>
      <c r="H5" s="826">
        <v>58.3</v>
      </c>
      <c r="I5" s="826">
        <v>17</v>
      </c>
      <c r="J5" s="826">
        <v>44.4</v>
      </c>
      <c r="K5" s="826">
        <v>31.9</v>
      </c>
      <c r="L5" s="826">
        <v>64</v>
      </c>
      <c r="M5" s="826">
        <v>16.8</v>
      </c>
      <c r="N5" s="826">
        <v>27</v>
      </c>
      <c r="O5" s="827">
        <v>47.9</v>
      </c>
    </row>
    <row r="6" spans="2:15" ht="18.75" x14ac:dyDescent="0.25">
      <c r="B6" s="825">
        <v>1398</v>
      </c>
      <c r="C6" s="826">
        <v>41.2</v>
      </c>
      <c r="D6" s="826">
        <v>52.650017516640844</v>
      </c>
      <c r="E6" s="826">
        <v>23.564292096499045</v>
      </c>
      <c r="F6" s="828">
        <v>53.408029878618123</v>
      </c>
      <c r="G6" s="826">
        <v>26.491192273685655</v>
      </c>
      <c r="H6" s="826">
        <v>56.840414659074298</v>
      </c>
      <c r="I6" s="826">
        <v>25.998058880621173</v>
      </c>
      <c r="J6" s="826">
        <v>56.731863249715587</v>
      </c>
      <c r="K6" s="826">
        <v>16.751178190061438</v>
      </c>
      <c r="L6" s="826">
        <v>50.179806362378969</v>
      </c>
      <c r="M6" s="826">
        <v>20.102498398462515</v>
      </c>
      <c r="N6" s="826">
        <v>50.274061413331737</v>
      </c>
      <c r="O6" s="827">
        <v>44.221619685885315</v>
      </c>
    </row>
    <row r="7" spans="2:15" ht="18.75" x14ac:dyDescent="0.25">
      <c r="B7" s="825">
        <v>1399</v>
      </c>
      <c r="C7" s="826">
        <v>47.11215029945032</v>
      </c>
      <c r="D7" s="826">
        <v>55.106389954427726</v>
      </c>
      <c r="E7" s="829">
        <v>34.216408098869294</v>
      </c>
      <c r="F7" s="830">
        <v>40.877967133292742</v>
      </c>
      <c r="G7" s="831">
        <v>31.256049037530886</v>
      </c>
      <c r="H7" s="826">
        <v>58.685533420219684</v>
      </c>
      <c r="I7" s="826">
        <v>26.318492271350081</v>
      </c>
      <c r="J7" s="826">
        <v>87.123202433628308</v>
      </c>
      <c r="K7" s="826">
        <v>30.887537683306931</v>
      </c>
      <c r="L7" s="826">
        <v>36.344937680358584</v>
      </c>
      <c r="M7" s="826">
        <v>17.900576061446529</v>
      </c>
      <c r="N7" s="826">
        <v>33.745146487822097</v>
      </c>
      <c r="O7" s="827">
        <v>47.305877762406425</v>
      </c>
    </row>
    <row r="8" spans="2:15" ht="19.5" thickBot="1" x14ac:dyDescent="0.3">
      <c r="B8" s="832">
        <v>1400</v>
      </c>
      <c r="C8" s="833">
        <v>46.237068845328082</v>
      </c>
      <c r="D8" s="833">
        <v>49.08579762835825</v>
      </c>
      <c r="E8" s="834">
        <v>33.393740510359038</v>
      </c>
      <c r="F8" s="835">
        <v>57.101582329751011</v>
      </c>
      <c r="G8" s="836">
        <v>46.130842652902402</v>
      </c>
      <c r="H8" s="833">
        <v>48.021041104462483</v>
      </c>
      <c r="I8" s="833">
        <v>45.515895601268397</v>
      </c>
      <c r="J8" s="833">
        <v>42.41192662245291</v>
      </c>
      <c r="K8" s="833">
        <v>2.9942223610243559</v>
      </c>
      <c r="L8" s="833">
        <v>37.970864386553473</v>
      </c>
      <c r="M8" s="833">
        <v>27.280130293159615</v>
      </c>
      <c r="N8" s="833">
        <v>64.303099615847003</v>
      </c>
      <c r="O8" s="837">
        <v>42.295374093962948</v>
      </c>
    </row>
    <row r="9" spans="2:15" ht="18.75" customHeight="1" x14ac:dyDescent="0.25">
      <c r="B9" s="838"/>
      <c r="C9" s="839"/>
      <c r="D9" s="839"/>
      <c r="E9" s="839"/>
      <c r="G9" s="974" t="s">
        <v>42</v>
      </c>
      <c r="H9" s="974"/>
      <c r="I9" s="974"/>
      <c r="J9" s="975"/>
      <c r="K9" s="839"/>
      <c r="L9" s="839"/>
      <c r="M9" s="839"/>
      <c r="N9" s="839"/>
      <c r="O9" s="840"/>
    </row>
    <row r="10" spans="2:15" ht="18.75" x14ac:dyDescent="0.25">
      <c r="B10" s="841">
        <v>1400</v>
      </c>
      <c r="C10" s="842"/>
      <c r="D10" s="843"/>
      <c r="E10" s="843"/>
      <c r="F10" s="843"/>
      <c r="G10" s="843"/>
      <c r="H10" s="843"/>
      <c r="I10" s="843"/>
      <c r="J10" s="843"/>
      <c r="K10" s="843"/>
      <c r="L10" s="843"/>
      <c r="M10" s="843"/>
      <c r="N10" s="843"/>
      <c r="O10" s="844"/>
    </row>
    <row r="11" spans="2:15" ht="18.75" x14ac:dyDescent="0.25">
      <c r="B11" s="845" t="s">
        <v>0</v>
      </c>
      <c r="C11" s="836">
        <v>6.9051350603853479</v>
      </c>
      <c r="D11" s="833">
        <v>7.2479130780442489</v>
      </c>
      <c r="E11" s="833">
        <v>5.0843015637285021</v>
      </c>
      <c r="F11" s="833">
        <v>11.276519878766251</v>
      </c>
      <c r="G11" s="833">
        <v>5.9625707239228376</v>
      </c>
      <c r="H11" s="833">
        <v>6.9647679457388421</v>
      </c>
      <c r="I11" s="833">
        <v>9.576295448038934</v>
      </c>
      <c r="J11" s="833">
        <v>6.5609655090812282</v>
      </c>
      <c r="K11" s="833">
        <v>-6.3585516632322765</v>
      </c>
      <c r="L11" s="833">
        <v>4.4695329415403791</v>
      </c>
      <c r="M11" s="833">
        <v>0.39357166284028722</v>
      </c>
      <c r="N11" s="833">
        <v>13.898864408424743</v>
      </c>
      <c r="O11" s="837">
        <v>7.0359524971530902</v>
      </c>
    </row>
    <row r="12" spans="2:15" ht="18.75" x14ac:dyDescent="0.25">
      <c r="B12" s="846"/>
      <c r="C12" s="833" t="s">
        <v>464</v>
      </c>
      <c r="D12" s="833" t="s">
        <v>465</v>
      </c>
      <c r="E12" s="833" t="s">
        <v>466</v>
      </c>
      <c r="F12" s="833" t="s">
        <v>467</v>
      </c>
      <c r="G12" s="833" t="s">
        <v>468</v>
      </c>
      <c r="H12" s="833" t="s">
        <v>469</v>
      </c>
      <c r="I12" s="833" t="s">
        <v>470</v>
      </c>
      <c r="J12" s="833" t="s">
        <v>471</v>
      </c>
      <c r="K12" s="833" t="s">
        <v>472</v>
      </c>
      <c r="L12" s="833" t="s">
        <v>473</v>
      </c>
      <c r="M12" s="833" t="s">
        <v>474</v>
      </c>
      <c r="N12" s="833" t="s">
        <v>475</v>
      </c>
      <c r="O12" s="837" t="s">
        <v>476</v>
      </c>
    </row>
    <row r="13" spans="2:15" ht="18.75" x14ac:dyDescent="0.25">
      <c r="B13" s="847" t="s">
        <v>2</v>
      </c>
      <c r="C13" s="848">
        <v>9.2876854087616607</v>
      </c>
      <c r="D13" s="849">
        <v>8.1665431183592716</v>
      </c>
      <c r="E13" s="849">
        <v>6.276498462050057</v>
      </c>
      <c r="F13" s="849">
        <v>10.197869101978682</v>
      </c>
      <c r="G13" s="849">
        <v>12.609529025191677</v>
      </c>
      <c r="H13" s="849">
        <v>8.5310004697040966</v>
      </c>
      <c r="I13" s="849">
        <v>12.723709993468319</v>
      </c>
      <c r="J13" s="849">
        <v>6.0570730624028641</v>
      </c>
      <c r="K13" s="849">
        <v>1.8390443256837301</v>
      </c>
      <c r="L13" s="849">
        <v>10.06661732050334</v>
      </c>
      <c r="M13" s="849">
        <v>1.3557660895132244</v>
      </c>
      <c r="N13" s="849">
        <v>12.662974009373684</v>
      </c>
      <c r="O13" s="850">
        <v>9.446006535451005</v>
      </c>
    </row>
    <row r="14" spans="2:15" ht="18.75" x14ac:dyDescent="0.25">
      <c r="B14" s="846"/>
      <c r="C14" s="848" t="s">
        <v>477</v>
      </c>
      <c r="D14" s="849" t="s">
        <v>478</v>
      </c>
      <c r="E14" s="849" t="s">
        <v>479</v>
      </c>
      <c r="F14" s="849" t="s">
        <v>480</v>
      </c>
      <c r="G14" s="849" t="s">
        <v>481</v>
      </c>
      <c r="H14" s="849" t="s">
        <v>476</v>
      </c>
      <c r="I14" s="849" t="s">
        <v>482</v>
      </c>
      <c r="J14" s="849" t="s">
        <v>483</v>
      </c>
      <c r="K14" s="849" t="s">
        <v>484</v>
      </c>
      <c r="L14" s="849" t="s">
        <v>485</v>
      </c>
      <c r="M14" s="849" t="s">
        <v>486</v>
      </c>
      <c r="N14" s="849" t="s">
        <v>487</v>
      </c>
      <c r="O14" s="850" t="s">
        <v>473</v>
      </c>
    </row>
    <row r="15" spans="2:15" ht="18.75" x14ac:dyDescent="0.25">
      <c r="B15" s="846" t="s">
        <v>1</v>
      </c>
      <c r="C15" s="848">
        <v>8.6404166337883623</v>
      </c>
      <c r="D15" s="849">
        <v>3.4494574528840758</v>
      </c>
      <c r="E15" s="849">
        <v>13.031914893617014</v>
      </c>
      <c r="F15" s="849">
        <v>12.067461471357959</v>
      </c>
      <c r="G15" s="849">
        <v>18.61398176291793</v>
      </c>
      <c r="H15" s="849">
        <v>6.3835542331620303</v>
      </c>
      <c r="I15" s="849">
        <v>10.256113106964861</v>
      </c>
      <c r="J15" s="849">
        <v>2.6069203789980548</v>
      </c>
      <c r="K15" s="849">
        <v>5.1088130884395753</v>
      </c>
      <c r="L15" s="849">
        <v>7.8950907868190967</v>
      </c>
      <c r="M15" s="849">
        <v>26.54311039484287</v>
      </c>
      <c r="N15" s="849">
        <v>11.980939414567729</v>
      </c>
      <c r="O15" s="850">
        <v>8.033606443549516</v>
      </c>
    </row>
    <row r="16" spans="2:15" ht="18.75" x14ac:dyDescent="0.25">
      <c r="B16" s="846"/>
      <c r="C16" s="848" t="s">
        <v>488</v>
      </c>
      <c r="D16" s="849" t="s">
        <v>489</v>
      </c>
      <c r="E16" s="849" t="s">
        <v>490</v>
      </c>
      <c r="F16" s="849" t="s">
        <v>491</v>
      </c>
      <c r="G16" s="849" t="s">
        <v>492</v>
      </c>
      <c r="H16" s="849" t="s">
        <v>493</v>
      </c>
      <c r="I16" s="849" t="s">
        <v>494</v>
      </c>
      <c r="J16" s="849" t="s">
        <v>495</v>
      </c>
      <c r="K16" s="849" t="s">
        <v>496</v>
      </c>
      <c r="L16" s="849" t="s">
        <v>497</v>
      </c>
      <c r="M16" s="849" t="s">
        <v>498</v>
      </c>
      <c r="N16" s="849" t="s">
        <v>499</v>
      </c>
      <c r="O16" s="850" t="s">
        <v>500</v>
      </c>
    </row>
    <row r="17" spans="2:15" ht="18.75" x14ac:dyDescent="0.25">
      <c r="B17" s="846" t="s">
        <v>3</v>
      </c>
      <c r="C17" s="848">
        <v>4.6484601975595581</v>
      </c>
      <c r="D17" s="849">
        <v>3.3399580435022642</v>
      </c>
      <c r="E17" s="849">
        <v>5.2387543252595066</v>
      </c>
      <c r="F17" s="849">
        <v>7.2003113648157751</v>
      </c>
      <c r="G17" s="849">
        <v>6.467814678146766</v>
      </c>
      <c r="H17" s="849">
        <v>4.3122298499872898</v>
      </c>
      <c r="I17" s="849">
        <v>5.0662182047509106</v>
      </c>
      <c r="J17" s="849">
        <v>3.9385745625223194</v>
      </c>
      <c r="K17" s="849">
        <v>-1.1453744493392151</v>
      </c>
      <c r="L17" s="849">
        <v>5.0423834455248056</v>
      </c>
      <c r="M17" s="849">
        <v>1.3117677024961978</v>
      </c>
      <c r="N17" s="849">
        <v>9.8817966903073255</v>
      </c>
      <c r="O17" s="850">
        <v>2.6479850890160037</v>
      </c>
    </row>
    <row r="18" spans="2:15" ht="18.75" x14ac:dyDescent="0.25">
      <c r="B18" s="846"/>
      <c r="C18" s="833" t="s">
        <v>501</v>
      </c>
      <c r="D18" s="833" t="s">
        <v>502</v>
      </c>
      <c r="E18" s="833" t="s">
        <v>501</v>
      </c>
      <c r="F18" s="833" t="s">
        <v>503</v>
      </c>
      <c r="G18" s="833" t="s">
        <v>504</v>
      </c>
      <c r="H18" s="833" t="s">
        <v>505</v>
      </c>
      <c r="I18" s="833" t="s">
        <v>506</v>
      </c>
      <c r="J18" s="833" t="s">
        <v>474</v>
      </c>
      <c r="K18" s="833" t="s">
        <v>507</v>
      </c>
      <c r="L18" s="833" t="s">
        <v>508</v>
      </c>
      <c r="M18" s="833" t="s">
        <v>509</v>
      </c>
      <c r="N18" s="833" t="s">
        <v>510</v>
      </c>
      <c r="O18" s="837" t="s">
        <v>511</v>
      </c>
    </row>
    <row r="19" spans="2:15" ht="18.75" x14ac:dyDescent="0.25">
      <c r="B19" s="841">
        <v>1401</v>
      </c>
      <c r="C19" s="836"/>
      <c r="D19" s="833"/>
      <c r="E19" s="833"/>
      <c r="F19" s="833"/>
      <c r="G19" s="833"/>
      <c r="H19" s="833"/>
      <c r="I19" s="833"/>
      <c r="J19" s="833"/>
      <c r="K19" s="833"/>
      <c r="L19" s="833"/>
      <c r="M19" s="833"/>
      <c r="N19" s="833"/>
      <c r="O19" s="837"/>
    </row>
    <row r="20" spans="2:15" ht="18.75" x14ac:dyDescent="0.25">
      <c r="B20" s="845" t="s">
        <v>0</v>
      </c>
      <c r="C20" s="848">
        <v>10.417823431426982</v>
      </c>
      <c r="D20" s="849">
        <v>17.55435653613975</v>
      </c>
      <c r="E20" s="849">
        <v>6.8586835010192573</v>
      </c>
      <c r="F20" s="849">
        <v>9.2278833353503416</v>
      </c>
      <c r="G20" s="849">
        <v>4.8329642822759524</v>
      </c>
      <c r="H20" s="849">
        <v>7.4440598644761593</v>
      </c>
      <c r="I20" s="849">
        <v>7.573029211684684</v>
      </c>
      <c r="J20" s="849">
        <v>7.3430520787316453</v>
      </c>
      <c r="K20" s="849">
        <v>4.708853238264993</v>
      </c>
      <c r="L20" s="849">
        <v>5.500504361241326</v>
      </c>
      <c r="M20" s="849">
        <v>0.628535512256434</v>
      </c>
      <c r="N20" s="849">
        <v>20.81386771576102</v>
      </c>
      <c r="O20" s="850">
        <v>8.659445244505676</v>
      </c>
    </row>
    <row r="21" spans="2:15" ht="18.75" x14ac:dyDescent="0.25">
      <c r="B21" s="846"/>
      <c r="C21" s="833" t="s">
        <v>512</v>
      </c>
      <c r="D21" s="833" t="s">
        <v>500</v>
      </c>
      <c r="E21" s="833" t="s">
        <v>513</v>
      </c>
      <c r="F21" s="833" t="s">
        <v>514</v>
      </c>
      <c r="G21" s="833" t="s">
        <v>515</v>
      </c>
      <c r="H21" s="833" t="s">
        <v>516</v>
      </c>
      <c r="I21" s="833" t="s">
        <v>517</v>
      </c>
      <c r="J21" s="833" t="s">
        <v>518</v>
      </c>
      <c r="K21" s="833" t="s">
        <v>519</v>
      </c>
      <c r="L21" s="833" t="s">
        <v>520</v>
      </c>
      <c r="M21" s="833" t="s">
        <v>521</v>
      </c>
      <c r="N21" s="833" t="s">
        <v>522</v>
      </c>
      <c r="O21" s="837" t="s">
        <v>523</v>
      </c>
    </row>
    <row r="22" spans="2:15" ht="18.75" x14ac:dyDescent="0.25">
      <c r="B22" s="851" t="s">
        <v>2</v>
      </c>
      <c r="C22" s="852">
        <v>16.047520271544386</v>
      </c>
      <c r="D22" s="853">
        <v>23.249261531470111</v>
      </c>
      <c r="E22" s="853">
        <v>8.0800000000000267</v>
      </c>
      <c r="F22" s="853">
        <v>11.151736745886652</v>
      </c>
      <c r="G22" s="853">
        <v>12.397832675176772</v>
      </c>
      <c r="H22" s="853">
        <v>10.367513611615252</v>
      </c>
      <c r="I22" s="853">
        <v>17.436994327164527</v>
      </c>
      <c r="J22" s="853">
        <v>8.5874982852439388</v>
      </c>
      <c r="K22" s="853">
        <v>5.3624627606752853</v>
      </c>
      <c r="L22" s="853">
        <v>13.96512935883014</v>
      </c>
      <c r="M22" s="853">
        <v>1.7364147407870263</v>
      </c>
      <c r="N22" s="853">
        <v>25.898036023201357</v>
      </c>
      <c r="O22" s="854">
        <v>11.807076178402681</v>
      </c>
    </row>
    <row r="23" spans="2:15" ht="19.5" thickBot="1" x14ac:dyDescent="0.3">
      <c r="B23" s="855"/>
      <c r="C23" s="852" t="s">
        <v>524</v>
      </c>
      <c r="D23" s="856" t="s">
        <v>491</v>
      </c>
      <c r="E23" s="856" t="s">
        <v>525</v>
      </c>
      <c r="F23" s="856" t="s">
        <v>526</v>
      </c>
      <c r="G23" s="856" t="s">
        <v>527</v>
      </c>
      <c r="H23" s="856" t="s">
        <v>520</v>
      </c>
      <c r="I23" s="856" t="s">
        <v>528</v>
      </c>
      <c r="J23" s="856" t="s">
        <v>529</v>
      </c>
      <c r="K23" s="856" t="s">
        <v>530</v>
      </c>
      <c r="L23" s="856" t="s">
        <v>531</v>
      </c>
      <c r="M23" s="856" t="s">
        <v>532</v>
      </c>
      <c r="N23" s="856" t="s">
        <v>533</v>
      </c>
      <c r="O23" s="857" t="s">
        <v>534</v>
      </c>
    </row>
    <row r="24" spans="2:15" ht="18.75" customHeight="1" x14ac:dyDescent="0.25">
      <c r="B24" s="858"/>
      <c r="C24" s="839"/>
      <c r="D24" s="839"/>
      <c r="E24" s="839"/>
      <c r="F24" s="859"/>
      <c r="G24" s="976" t="s">
        <v>77</v>
      </c>
      <c r="H24" s="974"/>
      <c r="I24" s="974"/>
      <c r="J24" s="975"/>
      <c r="K24" s="839"/>
      <c r="L24" s="839"/>
      <c r="M24" s="839"/>
      <c r="N24" s="839"/>
      <c r="O24" s="840"/>
    </row>
    <row r="25" spans="2:15" ht="18.75" x14ac:dyDescent="0.25">
      <c r="B25" s="841">
        <v>1401</v>
      </c>
      <c r="C25" s="860"/>
      <c r="D25" s="860"/>
      <c r="E25" s="860"/>
      <c r="F25" s="860"/>
      <c r="G25" s="860"/>
      <c r="H25" s="860"/>
      <c r="I25" s="860"/>
      <c r="J25" s="860"/>
      <c r="K25" s="860"/>
      <c r="L25" s="860"/>
      <c r="M25" s="860"/>
      <c r="N25" s="860"/>
      <c r="O25" s="861"/>
    </row>
    <row r="26" spans="2:15" ht="18.75" x14ac:dyDescent="0.25">
      <c r="B26" s="845" t="s">
        <v>415</v>
      </c>
      <c r="C26" s="833">
        <v>2.1667354519190951</v>
      </c>
      <c r="D26" s="833">
        <v>3.505417463352444</v>
      </c>
      <c r="E26" s="833">
        <v>3.8758157010085057</v>
      </c>
      <c r="F26" s="833">
        <v>1.7556304309274537</v>
      </c>
      <c r="G26" s="833">
        <v>0.99885844748858688</v>
      </c>
      <c r="H26" s="833">
        <v>2.0908958908087811</v>
      </c>
      <c r="I26" s="833">
        <v>1.1887072808320909</v>
      </c>
      <c r="J26" s="833">
        <v>2.3351446614774574</v>
      </c>
      <c r="K26" s="833">
        <v>3.0811055731762735</v>
      </c>
      <c r="L26" s="833">
        <v>-1.1795316565481215</v>
      </c>
      <c r="M26" s="833">
        <v>0.1129943502824915</v>
      </c>
      <c r="N26" s="833">
        <v>2.5544837441943571</v>
      </c>
      <c r="O26" s="837">
        <v>2.0503261882572303</v>
      </c>
    </row>
    <row r="27" spans="2:15" ht="18.75" x14ac:dyDescent="0.25">
      <c r="B27" s="846"/>
      <c r="C27" s="833" t="s">
        <v>535</v>
      </c>
      <c r="D27" s="833" t="s">
        <v>536</v>
      </c>
      <c r="E27" s="833" t="s">
        <v>493</v>
      </c>
      <c r="F27" s="833" t="s">
        <v>537</v>
      </c>
      <c r="G27" s="833" t="s">
        <v>494</v>
      </c>
      <c r="H27" s="833" t="s">
        <v>538</v>
      </c>
      <c r="I27" s="833" t="s">
        <v>539</v>
      </c>
      <c r="J27" s="833" t="s">
        <v>540</v>
      </c>
      <c r="K27" s="833" t="s">
        <v>541</v>
      </c>
      <c r="L27" s="833" t="s">
        <v>542</v>
      </c>
      <c r="M27" s="833" t="s">
        <v>509</v>
      </c>
      <c r="N27" s="833" t="s">
        <v>543</v>
      </c>
      <c r="O27" s="837" t="s">
        <v>505</v>
      </c>
    </row>
    <row r="28" spans="2:15" ht="18.75" x14ac:dyDescent="0.25">
      <c r="B28" s="846" t="s">
        <v>416</v>
      </c>
      <c r="C28" s="833">
        <v>5.1100787719652487</v>
      </c>
      <c r="D28" s="833">
        <v>7.8817733990147758</v>
      </c>
      <c r="E28" s="833">
        <v>3.2172092137826098</v>
      </c>
      <c r="F28" s="833">
        <v>4.6880446148483941</v>
      </c>
      <c r="G28" s="833">
        <v>2.2605255721955331</v>
      </c>
      <c r="H28" s="833">
        <v>4.480159294552692</v>
      </c>
      <c r="I28" s="833">
        <v>4.1116005873715267</v>
      </c>
      <c r="J28" s="833">
        <v>4.7072330654420256</v>
      </c>
      <c r="K28" s="833">
        <v>3.3846153846153868</v>
      </c>
      <c r="L28" s="833">
        <v>3.0015797788309584</v>
      </c>
      <c r="M28" s="833">
        <v>0.26335590669674502</v>
      </c>
      <c r="N28" s="833">
        <v>9.8414910294373925</v>
      </c>
      <c r="O28" s="837">
        <v>5.0045662100456525</v>
      </c>
    </row>
    <row r="29" spans="2:15" ht="18.75" x14ac:dyDescent="0.25">
      <c r="B29" s="846"/>
      <c r="C29" s="833" t="s">
        <v>493</v>
      </c>
      <c r="D29" s="833" t="s">
        <v>497</v>
      </c>
      <c r="E29" s="833" t="s">
        <v>544</v>
      </c>
      <c r="F29" s="833" t="s">
        <v>545</v>
      </c>
      <c r="G29" s="833" t="s">
        <v>546</v>
      </c>
      <c r="H29" s="833" t="s">
        <v>542</v>
      </c>
      <c r="I29" s="833" t="s">
        <v>547</v>
      </c>
      <c r="J29" s="833" t="s">
        <v>486</v>
      </c>
      <c r="K29" s="833" t="s">
        <v>548</v>
      </c>
      <c r="L29" s="833" t="s">
        <v>549</v>
      </c>
      <c r="M29" s="833" t="s">
        <v>550</v>
      </c>
      <c r="N29" s="833" t="s">
        <v>551</v>
      </c>
      <c r="O29" s="837" t="s">
        <v>552</v>
      </c>
    </row>
    <row r="30" spans="2:15" ht="18.75" x14ac:dyDescent="0.25">
      <c r="B30" s="846" t="s">
        <v>417</v>
      </c>
      <c r="C30" s="833">
        <v>10.568793235972322</v>
      </c>
      <c r="D30" s="833">
        <v>21.304223744292244</v>
      </c>
      <c r="E30" s="833">
        <v>2.821836960531158</v>
      </c>
      <c r="F30" s="833">
        <v>4.9775262194106773</v>
      </c>
      <c r="G30" s="833">
        <v>3.0947775628626744</v>
      </c>
      <c r="H30" s="833">
        <v>4.315273618295663</v>
      </c>
      <c r="I30" s="833">
        <v>7.2778561354019757</v>
      </c>
      <c r="J30" s="833">
        <v>4.2351973684210407</v>
      </c>
      <c r="K30" s="833">
        <v>2.9761904761904674</v>
      </c>
      <c r="L30" s="833">
        <v>5.9134287661895257</v>
      </c>
      <c r="M30" s="833">
        <v>0.63789868667916494</v>
      </c>
      <c r="N30" s="833">
        <v>20.631144941325715</v>
      </c>
      <c r="O30" s="837">
        <v>6.6272395199165004</v>
      </c>
    </row>
    <row r="31" spans="2:15" ht="18.75" x14ac:dyDescent="0.25">
      <c r="B31" s="846"/>
      <c r="C31" s="833" t="s">
        <v>553</v>
      </c>
      <c r="D31" s="833" t="s">
        <v>554</v>
      </c>
      <c r="E31" s="833" t="s">
        <v>513</v>
      </c>
      <c r="F31" s="833" t="s">
        <v>555</v>
      </c>
      <c r="G31" s="833" t="s">
        <v>556</v>
      </c>
      <c r="H31" s="833" t="s">
        <v>508</v>
      </c>
      <c r="I31" s="833" t="s">
        <v>517</v>
      </c>
      <c r="J31" s="833" t="s">
        <v>557</v>
      </c>
      <c r="K31" s="833" t="s">
        <v>558</v>
      </c>
      <c r="L31" s="833" t="s">
        <v>552</v>
      </c>
      <c r="M31" s="833" t="s">
        <v>559</v>
      </c>
      <c r="N31" s="833" t="s">
        <v>560</v>
      </c>
      <c r="O31" s="837" t="s">
        <v>561</v>
      </c>
    </row>
    <row r="32" spans="2:15" ht="18.75" x14ac:dyDescent="0.25">
      <c r="B32" s="851" t="s">
        <v>442</v>
      </c>
      <c r="C32" s="852">
        <v>4.3448036148766107</v>
      </c>
      <c r="D32" s="853">
        <v>4.9994118339018883</v>
      </c>
      <c r="E32" s="853">
        <v>3.3542600896861074</v>
      </c>
      <c r="F32" s="853">
        <v>3.3777354900094991</v>
      </c>
      <c r="G32" s="853">
        <v>4.5832216563923822</v>
      </c>
      <c r="H32" s="853">
        <v>3.5756231241028473</v>
      </c>
      <c r="I32" s="853">
        <v>6.2056271364711932</v>
      </c>
      <c r="J32" s="853">
        <v>2.3931623931624131</v>
      </c>
      <c r="K32" s="853">
        <v>0.61932287365813465</v>
      </c>
      <c r="L32" s="853">
        <v>5.518905872888169</v>
      </c>
      <c r="M32" s="853">
        <v>0.41014168530948325</v>
      </c>
      <c r="N32" s="853">
        <v>4.8245037465492118</v>
      </c>
      <c r="O32" s="854">
        <v>3.2952691680261097</v>
      </c>
    </row>
    <row r="33" spans="2:15" ht="18.75" x14ac:dyDescent="0.25">
      <c r="B33" s="862"/>
      <c r="C33" s="863" t="s">
        <v>562</v>
      </c>
      <c r="D33" s="863" t="s">
        <v>563</v>
      </c>
      <c r="E33" s="863" t="s">
        <v>564</v>
      </c>
      <c r="F33" s="863" t="s">
        <v>537</v>
      </c>
      <c r="G33" s="863" t="s">
        <v>565</v>
      </c>
      <c r="H33" s="863" t="s">
        <v>566</v>
      </c>
      <c r="I33" s="863" t="s">
        <v>567</v>
      </c>
      <c r="J33" s="863" t="s">
        <v>568</v>
      </c>
      <c r="K33" s="863" t="s">
        <v>569</v>
      </c>
      <c r="L33" s="863" t="s">
        <v>570</v>
      </c>
      <c r="M33" s="863" t="s">
        <v>509</v>
      </c>
      <c r="N33" s="863" t="s">
        <v>571</v>
      </c>
      <c r="O33" s="864" t="s">
        <v>572</v>
      </c>
    </row>
    <row r="34" spans="2:15" ht="18.75" x14ac:dyDescent="0.25">
      <c r="B34" s="862" t="s">
        <v>443</v>
      </c>
      <c r="C34" s="852">
        <v>2.3984010659560369</v>
      </c>
      <c r="D34" s="853">
        <v>0.84024198969304109</v>
      </c>
      <c r="E34" s="853">
        <v>2.1346754599097579</v>
      </c>
      <c r="F34" s="853">
        <v>2.6691210308329403</v>
      </c>
      <c r="G34" s="853">
        <v>4.4848795489492517</v>
      </c>
      <c r="H34" s="853">
        <v>2.0032757969005814</v>
      </c>
      <c r="I34" s="853">
        <v>5.0507551374102633</v>
      </c>
      <c r="J34" s="853">
        <v>2.0803903942468054</v>
      </c>
      <c r="K34" s="853">
        <v>2.0517029134181399</v>
      </c>
      <c r="L34" s="853">
        <v>2.3025312595303546</v>
      </c>
      <c r="M34" s="853">
        <v>0.74266617155589643</v>
      </c>
      <c r="N34" s="853">
        <v>3.9252570855279743</v>
      </c>
      <c r="O34" s="854">
        <v>2.0214782059380809</v>
      </c>
    </row>
    <row r="35" spans="2:15" ht="18.75" x14ac:dyDescent="0.25">
      <c r="B35" s="862"/>
      <c r="C35" s="863" t="s">
        <v>573</v>
      </c>
      <c r="D35" s="863" t="s">
        <v>574</v>
      </c>
      <c r="E35" s="863" t="s">
        <v>575</v>
      </c>
      <c r="F35" s="863" t="s">
        <v>573</v>
      </c>
      <c r="G35" s="863" t="s">
        <v>576</v>
      </c>
      <c r="H35" s="863" t="s">
        <v>549</v>
      </c>
      <c r="I35" s="863" t="s">
        <v>494</v>
      </c>
      <c r="J35" s="863" t="s">
        <v>577</v>
      </c>
      <c r="K35" s="863" t="s">
        <v>578</v>
      </c>
      <c r="L35" s="863" t="s">
        <v>579</v>
      </c>
      <c r="M35" s="863" t="s">
        <v>566</v>
      </c>
      <c r="N35" s="863" t="s">
        <v>580</v>
      </c>
      <c r="O35" s="864" t="s">
        <v>581</v>
      </c>
    </row>
    <row r="36" spans="2:15" ht="18.75" x14ac:dyDescent="0.25">
      <c r="B36" s="862" t="s">
        <v>444</v>
      </c>
      <c r="C36" s="852">
        <v>2.6350032530904457</v>
      </c>
      <c r="D36" s="853">
        <v>2.1442061993111707</v>
      </c>
      <c r="E36" s="853">
        <v>0.52676295666951489</v>
      </c>
      <c r="F36" s="853">
        <v>2.3756163155535859</v>
      </c>
      <c r="G36" s="853">
        <v>4.4885945548197128</v>
      </c>
      <c r="H36" s="853">
        <v>2.4209486166008105</v>
      </c>
      <c r="I36" s="853">
        <v>2.4275276926702674</v>
      </c>
      <c r="J36" s="853">
        <v>0.77997232356273116</v>
      </c>
      <c r="K36" s="853">
        <v>0.64334539605953012</v>
      </c>
      <c r="L36" s="853">
        <v>4.2778357430317584</v>
      </c>
      <c r="M36" s="853">
        <v>0.92148912642831249</v>
      </c>
      <c r="N36" s="853">
        <v>2.365150235308306</v>
      </c>
      <c r="O36" s="854">
        <v>2.337461300309613</v>
      </c>
    </row>
    <row r="37" spans="2:15" ht="19.5" thickBot="1" x14ac:dyDescent="0.3">
      <c r="B37" s="855"/>
      <c r="C37" s="856" t="s">
        <v>582</v>
      </c>
      <c r="D37" s="856" t="s">
        <v>491</v>
      </c>
      <c r="E37" s="856" t="s">
        <v>570</v>
      </c>
      <c r="F37" s="856" t="s">
        <v>583</v>
      </c>
      <c r="G37" s="856" t="s">
        <v>584</v>
      </c>
      <c r="H37" s="856" t="s">
        <v>549</v>
      </c>
      <c r="I37" s="856" t="s">
        <v>528</v>
      </c>
      <c r="J37" s="856" t="s">
        <v>585</v>
      </c>
      <c r="K37" s="856" t="s">
        <v>569</v>
      </c>
      <c r="L37" s="856" t="s">
        <v>586</v>
      </c>
      <c r="M37" s="856" t="s">
        <v>587</v>
      </c>
      <c r="N37" s="856" t="s">
        <v>588</v>
      </c>
      <c r="O37" s="857" t="s">
        <v>589</v>
      </c>
    </row>
    <row r="38" spans="2:15" ht="25.5" customHeight="1" x14ac:dyDescent="0.25">
      <c r="B38" s="966" t="s">
        <v>265</v>
      </c>
      <c r="C38" s="966"/>
      <c r="D38" s="966"/>
      <c r="E38" s="966"/>
      <c r="F38" s="966"/>
      <c r="G38" s="966"/>
      <c r="H38" s="966"/>
      <c r="I38" s="966"/>
      <c r="J38" s="966"/>
      <c r="K38" s="966"/>
      <c r="L38" s="966"/>
      <c r="M38" s="966"/>
      <c r="N38" s="966"/>
      <c r="O38" s="966"/>
    </row>
    <row r="39" spans="2:15" ht="15.75" x14ac:dyDescent="0.25">
      <c r="B39" s="865"/>
      <c r="C39" s="865"/>
      <c r="D39" s="865"/>
      <c r="E39" s="865"/>
      <c r="F39" s="865"/>
      <c r="G39" s="865"/>
      <c r="H39" s="865"/>
      <c r="I39" s="865"/>
      <c r="J39" s="865"/>
      <c r="K39" s="865"/>
      <c r="L39" s="865"/>
      <c r="M39" s="865"/>
      <c r="N39" s="865"/>
      <c r="O39" s="865"/>
    </row>
    <row r="40" spans="2:15" ht="15.75" x14ac:dyDescent="0.25">
      <c r="B40" s="865"/>
      <c r="C40" s="865"/>
      <c r="D40" s="865"/>
      <c r="E40" s="865"/>
      <c r="F40" s="865"/>
      <c r="G40" s="865"/>
      <c r="H40" s="865"/>
      <c r="I40" s="865"/>
      <c r="J40" s="865"/>
      <c r="K40" s="865"/>
      <c r="L40" s="865"/>
      <c r="M40" s="865"/>
      <c r="N40" s="865"/>
      <c r="O40" s="865"/>
    </row>
    <row r="41" spans="2:15" ht="18.75" x14ac:dyDescent="0.25">
      <c r="B41" s="865"/>
      <c r="C41" s="865"/>
      <c r="D41" s="865"/>
      <c r="E41" s="865"/>
      <c r="F41" s="865"/>
      <c r="G41" s="865"/>
      <c r="H41" s="865"/>
      <c r="I41" s="865"/>
      <c r="J41" s="865"/>
      <c r="K41" s="865"/>
      <c r="L41" s="865"/>
      <c r="M41" s="865"/>
      <c r="O41" s="866" t="s">
        <v>359</v>
      </c>
    </row>
    <row r="42" spans="2:15" ht="18.75" x14ac:dyDescent="0.25">
      <c r="B42" s="865"/>
      <c r="C42" s="865"/>
      <c r="D42" s="865"/>
      <c r="E42" s="865"/>
      <c r="F42" s="865"/>
      <c r="G42" s="865"/>
      <c r="H42" s="865"/>
      <c r="I42" s="865"/>
      <c r="J42" s="865"/>
      <c r="K42" s="865"/>
      <c r="L42" s="865"/>
      <c r="M42" s="865"/>
      <c r="O42" s="866" t="s">
        <v>440</v>
      </c>
    </row>
    <row r="43" spans="2:15" ht="18.75" x14ac:dyDescent="0.45">
      <c r="B43" s="865"/>
      <c r="C43" s="865"/>
      <c r="D43" s="865"/>
      <c r="E43" s="865"/>
      <c r="F43" s="865"/>
      <c r="G43" s="865"/>
      <c r="H43" s="865"/>
      <c r="I43" s="865"/>
      <c r="J43" s="865"/>
      <c r="K43" s="865"/>
      <c r="L43" s="865"/>
      <c r="M43" s="865"/>
      <c r="O43" s="79" t="s">
        <v>360</v>
      </c>
    </row>
    <row r="44" spans="2:15" ht="19.5" customHeight="1" x14ac:dyDescent="0.25">
      <c r="B44" s="865"/>
      <c r="C44" s="865"/>
      <c r="D44" s="865"/>
      <c r="E44" s="865"/>
      <c r="F44" s="865"/>
      <c r="G44" s="865"/>
      <c r="H44" s="865"/>
      <c r="I44" s="865"/>
      <c r="J44" s="865"/>
      <c r="K44" s="865"/>
      <c r="L44" s="865"/>
      <c r="M44" s="865"/>
      <c r="N44" s="865"/>
      <c r="O44" s="867">
        <v>12</v>
      </c>
    </row>
    <row r="45" spans="2:15" x14ac:dyDescent="0.25">
      <c r="O45" s="868"/>
    </row>
    <row r="46" spans="2:15" ht="46.5" customHeight="1" x14ac:dyDescent="0.25">
      <c r="B46" s="869"/>
      <c r="C46" s="870"/>
      <c r="D46" s="870"/>
      <c r="E46" s="870"/>
      <c r="F46" s="870"/>
      <c r="G46" s="870"/>
      <c r="H46" s="870"/>
      <c r="I46" s="870"/>
      <c r="J46" s="870"/>
      <c r="K46" s="870"/>
      <c r="L46" s="870"/>
      <c r="M46" s="870"/>
      <c r="N46" s="870"/>
      <c r="O46" s="870"/>
    </row>
    <row r="47" spans="2:15" ht="18.75" x14ac:dyDescent="0.25">
      <c r="C47" s="870"/>
      <c r="D47" s="870"/>
      <c r="E47" s="870"/>
      <c r="F47" s="870"/>
      <c r="G47" s="870"/>
      <c r="H47" s="870"/>
      <c r="I47" s="870"/>
      <c r="J47" s="870"/>
      <c r="K47" s="870"/>
      <c r="L47" s="870"/>
      <c r="M47" s="870"/>
      <c r="N47" s="870"/>
      <c r="O47" s="870"/>
    </row>
    <row r="48" spans="2:15" ht="18.75" x14ac:dyDescent="0.25">
      <c r="C48" s="870"/>
      <c r="D48" s="870"/>
      <c r="E48" s="870"/>
      <c r="F48" s="870"/>
      <c r="G48" s="870"/>
      <c r="H48" s="870"/>
      <c r="I48" s="870"/>
      <c r="J48" s="870"/>
      <c r="K48" s="870"/>
      <c r="L48" s="870"/>
      <c r="M48" s="870"/>
      <c r="N48" s="870"/>
      <c r="O48" s="870"/>
    </row>
    <row r="49" spans="3:15" ht="18.75" x14ac:dyDescent="0.25">
      <c r="C49" s="870"/>
      <c r="D49" s="870"/>
      <c r="E49" s="870"/>
      <c r="F49" s="870"/>
      <c r="G49" s="870"/>
      <c r="H49" s="870"/>
      <c r="I49" s="870"/>
      <c r="J49" s="870"/>
      <c r="K49" s="870"/>
      <c r="L49" s="870"/>
      <c r="M49" s="870"/>
      <c r="N49" s="870"/>
      <c r="O49" s="870"/>
    </row>
    <row r="50" spans="3:15" ht="18.75" x14ac:dyDescent="0.25">
      <c r="C50" s="870"/>
      <c r="D50" s="870"/>
      <c r="E50" s="870"/>
      <c r="F50" s="870"/>
      <c r="G50" s="870"/>
      <c r="H50" s="870"/>
      <c r="I50" s="870"/>
      <c r="J50" s="870"/>
      <c r="K50" s="870"/>
      <c r="L50" s="870"/>
      <c r="M50" s="870"/>
      <c r="N50" s="870"/>
      <c r="O50" s="870"/>
    </row>
    <row r="51" spans="3:15" ht="18.75" x14ac:dyDescent="0.25">
      <c r="C51" s="870"/>
      <c r="D51" s="870"/>
      <c r="E51" s="870"/>
      <c r="F51" s="870"/>
      <c r="G51" s="870"/>
      <c r="H51" s="870"/>
      <c r="I51" s="870"/>
      <c r="J51" s="870"/>
      <c r="K51" s="870"/>
      <c r="L51" s="870"/>
      <c r="M51" s="870"/>
      <c r="N51" s="870"/>
      <c r="O51" s="870"/>
    </row>
    <row r="52" spans="3:15" ht="18.75" x14ac:dyDescent="0.25">
      <c r="C52" s="870"/>
      <c r="D52" s="870"/>
      <c r="E52" s="870"/>
      <c r="F52" s="870"/>
      <c r="G52" s="870"/>
      <c r="H52" s="870"/>
      <c r="I52" s="870"/>
      <c r="J52" s="870"/>
      <c r="K52" s="870"/>
      <c r="L52" s="870"/>
      <c r="M52" s="870"/>
      <c r="N52" s="870"/>
      <c r="O52" s="870"/>
    </row>
    <row r="53" spans="3:15" ht="18.75" x14ac:dyDescent="0.25">
      <c r="C53" s="870"/>
      <c r="D53" s="870"/>
      <c r="E53" s="870"/>
      <c r="F53" s="870"/>
      <c r="G53" s="870"/>
      <c r="H53" s="870"/>
      <c r="I53" s="870"/>
      <c r="J53" s="870"/>
      <c r="K53" s="870"/>
      <c r="L53" s="870"/>
      <c r="M53" s="870"/>
      <c r="N53" s="870"/>
      <c r="O53" s="870"/>
    </row>
    <row r="54" spans="3:15" ht="18.75" x14ac:dyDescent="0.25">
      <c r="C54" s="870"/>
      <c r="D54" s="870"/>
      <c r="E54" s="870"/>
      <c r="F54" s="870"/>
      <c r="G54" s="870"/>
      <c r="H54" s="870"/>
      <c r="I54" s="870"/>
      <c r="J54" s="870"/>
      <c r="K54" s="870"/>
      <c r="L54" s="870"/>
      <c r="M54" s="870"/>
      <c r="N54" s="870"/>
      <c r="O54" s="870"/>
    </row>
    <row r="55" spans="3:15" ht="18.75" x14ac:dyDescent="0.25">
      <c r="C55" s="870"/>
      <c r="D55" s="870"/>
      <c r="E55" s="870"/>
      <c r="F55" s="870"/>
      <c r="G55" s="870"/>
      <c r="H55" s="870"/>
      <c r="I55" s="870"/>
      <c r="J55" s="870"/>
      <c r="K55" s="870"/>
      <c r="L55" s="870"/>
      <c r="M55" s="870"/>
      <c r="N55" s="870"/>
      <c r="O55" s="870"/>
    </row>
    <row r="56" spans="3:15" ht="18.75" x14ac:dyDescent="0.25">
      <c r="C56" s="870"/>
      <c r="D56" s="870"/>
      <c r="E56" s="870"/>
      <c r="F56" s="870"/>
      <c r="G56" s="870"/>
      <c r="H56" s="870"/>
      <c r="I56" s="870"/>
      <c r="J56" s="870"/>
      <c r="K56" s="870"/>
      <c r="L56" s="870"/>
      <c r="M56" s="870"/>
      <c r="N56" s="870"/>
      <c r="O56" s="870"/>
    </row>
    <row r="57" spans="3:15" ht="18.75" x14ac:dyDescent="0.25">
      <c r="C57" s="870"/>
      <c r="D57" s="870"/>
      <c r="E57" s="870"/>
      <c r="F57" s="870"/>
      <c r="G57" s="870"/>
      <c r="H57" s="870"/>
      <c r="I57" s="870"/>
      <c r="J57" s="870"/>
      <c r="K57" s="870"/>
      <c r="L57" s="870"/>
      <c r="M57" s="870"/>
      <c r="N57" s="870"/>
      <c r="O57" s="870"/>
    </row>
    <row r="58" spans="3:15" ht="18.75" x14ac:dyDescent="0.25">
      <c r="C58" s="870"/>
      <c r="D58" s="870"/>
      <c r="E58" s="870"/>
      <c r="F58" s="870"/>
      <c r="G58" s="870"/>
      <c r="H58" s="870"/>
      <c r="I58" s="870"/>
      <c r="J58" s="870"/>
      <c r="K58" s="870"/>
      <c r="L58" s="870"/>
      <c r="M58" s="870"/>
      <c r="N58" s="870"/>
      <c r="O58" s="870"/>
    </row>
    <row r="59" spans="3:15" ht="18.75" x14ac:dyDescent="0.25">
      <c r="C59" s="870"/>
      <c r="D59" s="870"/>
      <c r="E59" s="870"/>
      <c r="F59" s="870"/>
      <c r="G59" s="870"/>
      <c r="H59" s="870"/>
      <c r="I59" s="870"/>
      <c r="J59" s="870"/>
      <c r="K59" s="870"/>
      <c r="L59" s="870"/>
      <c r="M59" s="870"/>
      <c r="N59" s="870"/>
      <c r="O59" s="870"/>
    </row>
    <row r="60" spans="3:15" ht="18.75" x14ac:dyDescent="0.25">
      <c r="C60" s="870"/>
      <c r="D60" s="870"/>
      <c r="E60" s="870"/>
      <c r="F60" s="870"/>
      <c r="G60" s="870"/>
      <c r="H60" s="870"/>
      <c r="I60" s="870"/>
      <c r="J60" s="870"/>
      <c r="K60" s="870"/>
      <c r="L60" s="870"/>
      <c r="M60" s="870"/>
      <c r="N60" s="870"/>
      <c r="O60" s="870"/>
    </row>
    <row r="61" spans="3:15" ht="18.75" x14ac:dyDescent="0.25">
      <c r="C61" s="870"/>
      <c r="D61" s="870"/>
      <c r="E61" s="870"/>
      <c r="F61" s="870"/>
      <c r="G61" s="870"/>
      <c r="H61" s="870"/>
      <c r="I61" s="870"/>
      <c r="J61" s="870"/>
      <c r="K61" s="870"/>
      <c r="L61" s="870"/>
      <c r="M61" s="870"/>
      <c r="N61" s="870"/>
      <c r="O61" s="870"/>
    </row>
    <row r="62" spans="3:15" ht="18.75" x14ac:dyDescent="0.25">
      <c r="C62" s="870"/>
      <c r="D62" s="870"/>
      <c r="E62" s="870"/>
      <c r="F62" s="870"/>
      <c r="G62" s="870"/>
      <c r="H62" s="870"/>
      <c r="I62" s="870"/>
      <c r="J62" s="870"/>
      <c r="K62" s="870"/>
      <c r="L62" s="870"/>
      <c r="M62" s="870"/>
      <c r="N62" s="870"/>
      <c r="O62" s="870"/>
    </row>
    <row r="63" spans="3:15" ht="18.75" x14ac:dyDescent="0.25">
      <c r="C63" s="870"/>
      <c r="D63" s="870"/>
      <c r="E63" s="870"/>
      <c r="F63" s="870"/>
      <c r="G63" s="870"/>
      <c r="H63" s="870"/>
      <c r="I63" s="870"/>
      <c r="J63" s="870"/>
      <c r="K63" s="870"/>
      <c r="L63" s="870"/>
      <c r="M63" s="870"/>
      <c r="N63" s="870"/>
      <c r="O63" s="870"/>
    </row>
    <row r="64" spans="3:15" ht="18.75" x14ac:dyDescent="0.25">
      <c r="C64" s="870"/>
      <c r="D64" s="870"/>
      <c r="E64" s="870"/>
      <c r="F64" s="870"/>
      <c r="G64" s="870"/>
      <c r="H64" s="870"/>
      <c r="I64" s="870"/>
      <c r="J64" s="870"/>
      <c r="K64" s="870"/>
      <c r="L64" s="870"/>
      <c r="M64" s="870"/>
      <c r="N64" s="870"/>
      <c r="O64" s="870"/>
    </row>
    <row r="65" spans="3:15" ht="18.75" x14ac:dyDescent="0.25">
      <c r="C65" s="870"/>
      <c r="D65" s="870"/>
      <c r="E65" s="870"/>
      <c r="F65" s="870"/>
      <c r="G65" s="870"/>
      <c r="H65" s="870"/>
      <c r="I65" s="870"/>
      <c r="J65" s="870"/>
      <c r="K65" s="870"/>
      <c r="L65" s="870"/>
      <c r="M65" s="870"/>
      <c r="N65" s="870"/>
      <c r="O65" s="870"/>
    </row>
    <row r="66" spans="3:15" ht="18.75" x14ac:dyDescent="0.25">
      <c r="C66" s="870"/>
      <c r="D66" s="870"/>
      <c r="E66" s="870"/>
      <c r="F66" s="870"/>
      <c r="G66" s="870"/>
      <c r="H66" s="870"/>
      <c r="I66" s="870"/>
      <c r="J66" s="870"/>
      <c r="K66" s="870"/>
      <c r="L66" s="870"/>
      <c r="M66" s="870"/>
      <c r="N66" s="870"/>
      <c r="O66" s="870"/>
    </row>
    <row r="67" spans="3:15" ht="18.75" x14ac:dyDescent="0.25">
      <c r="C67" s="870"/>
      <c r="D67" s="870"/>
      <c r="E67" s="870"/>
      <c r="F67" s="870"/>
      <c r="G67" s="870"/>
      <c r="H67" s="870"/>
      <c r="I67" s="870"/>
      <c r="J67" s="870"/>
      <c r="K67" s="870"/>
      <c r="L67" s="870"/>
      <c r="M67" s="870"/>
      <c r="N67" s="870"/>
      <c r="O67" s="870"/>
    </row>
    <row r="68" spans="3:15" ht="18.75" x14ac:dyDescent="0.25">
      <c r="C68" s="870"/>
      <c r="D68" s="870"/>
      <c r="E68" s="870"/>
      <c r="F68" s="870"/>
      <c r="G68" s="870"/>
      <c r="H68" s="870"/>
      <c r="I68" s="870"/>
      <c r="J68" s="870"/>
      <c r="K68" s="870"/>
      <c r="L68" s="870"/>
      <c r="M68" s="870"/>
      <c r="N68" s="870"/>
      <c r="O68" s="870"/>
    </row>
    <row r="69" spans="3:15" ht="18.75" x14ac:dyDescent="0.25">
      <c r="C69" s="870"/>
      <c r="D69" s="870"/>
      <c r="E69" s="870"/>
      <c r="F69" s="870"/>
      <c r="G69" s="870"/>
      <c r="H69" s="870"/>
      <c r="I69" s="870"/>
      <c r="J69" s="870"/>
      <c r="K69" s="870"/>
      <c r="L69" s="870"/>
      <c r="M69" s="870"/>
      <c r="N69" s="870"/>
      <c r="O69" s="870"/>
    </row>
    <row r="70" spans="3:15" ht="18.75" x14ac:dyDescent="0.25">
      <c r="C70" s="870"/>
      <c r="D70" s="870"/>
      <c r="E70" s="870"/>
      <c r="F70" s="870"/>
      <c r="G70" s="870"/>
      <c r="H70" s="870"/>
      <c r="I70" s="870"/>
      <c r="J70" s="870"/>
      <c r="K70" s="870"/>
      <c r="L70" s="870"/>
      <c r="M70" s="870"/>
      <c r="N70" s="870"/>
      <c r="O70" s="870"/>
    </row>
    <row r="71" spans="3:15" ht="18.75" x14ac:dyDescent="0.25">
      <c r="C71" s="870"/>
      <c r="D71" s="870"/>
      <c r="E71" s="870"/>
      <c r="F71" s="870"/>
      <c r="G71" s="870"/>
      <c r="H71" s="870"/>
      <c r="I71" s="870"/>
      <c r="J71" s="870"/>
      <c r="K71" s="870"/>
      <c r="L71" s="870"/>
      <c r="M71" s="870"/>
      <c r="N71" s="870"/>
      <c r="O71" s="870"/>
    </row>
    <row r="72" spans="3:15" ht="18.75" x14ac:dyDescent="0.25">
      <c r="C72" s="870"/>
      <c r="D72" s="870"/>
      <c r="E72" s="870"/>
      <c r="F72" s="870"/>
      <c r="G72" s="870"/>
      <c r="H72" s="870"/>
      <c r="I72" s="870"/>
      <c r="J72" s="870"/>
      <c r="K72" s="870"/>
      <c r="L72" s="870"/>
      <c r="M72" s="870"/>
      <c r="N72" s="870"/>
      <c r="O72" s="870"/>
    </row>
    <row r="73" spans="3:15" ht="18.75" x14ac:dyDescent="0.25">
      <c r="C73" s="870"/>
      <c r="D73" s="870"/>
      <c r="E73" s="870"/>
      <c r="F73" s="870"/>
      <c r="G73" s="870"/>
      <c r="H73" s="870"/>
      <c r="I73" s="870"/>
      <c r="J73" s="870"/>
      <c r="K73" s="870"/>
      <c r="L73" s="870"/>
      <c r="M73" s="870"/>
      <c r="N73" s="870"/>
      <c r="O73" s="870"/>
    </row>
    <row r="74" spans="3:15" ht="18.75" x14ac:dyDescent="0.25">
      <c r="C74" s="870"/>
      <c r="D74" s="870"/>
      <c r="E74" s="870"/>
      <c r="F74" s="870"/>
      <c r="G74" s="870"/>
      <c r="H74" s="870"/>
      <c r="I74" s="870"/>
      <c r="J74" s="870"/>
      <c r="K74" s="870"/>
      <c r="L74" s="870"/>
      <c r="M74" s="870"/>
      <c r="N74" s="870"/>
      <c r="O74" s="870"/>
    </row>
    <row r="75" spans="3:15" ht="18.75" x14ac:dyDescent="0.25">
      <c r="C75" s="870"/>
      <c r="D75" s="870"/>
      <c r="E75" s="870"/>
      <c r="F75" s="870"/>
      <c r="G75" s="870"/>
      <c r="H75" s="870"/>
      <c r="I75" s="870"/>
      <c r="J75" s="870"/>
      <c r="K75" s="870"/>
      <c r="L75" s="870"/>
      <c r="M75" s="870"/>
      <c r="N75" s="870"/>
      <c r="O75" s="870"/>
    </row>
  </sheetData>
  <mergeCells count="6">
    <mergeCell ref="B38:O38"/>
    <mergeCell ref="B2:O2"/>
    <mergeCell ref="B3:B4"/>
    <mergeCell ref="C3:O3"/>
    <mergeCell ref="G9:J9"/>
    <mergeCell ref="G24:J24"/>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54"/>
  <sheetViews>
    <sheetView rightToLeft="1" zoomScaleNormal="100" zoomScaleSheetLayoutView="82" workbookViewId="0">
      <selection activeCell="B42" sqref="B42"/>
    </sheetView>
  </sheetViews>
  <sheetFormatPr defaultColWidth="9.125" defaultRowHeight="15" x14ac:dyDescent="0.25"/>
  <cols>
    <col min="1" max="1" width="9.125" style="820"/>
    <col min="2" max="2" width="13.25" style="820" customWidth="1"/>
    <col min="3" max="3" width="15.125" style="820" bestFit="1" customWidth="1"/>
    <col min="4" max="4" width="10.375" style="820" customWidth="1"/>
    <col min="5" max="5" width="15" style="820" bestFit="1" customWidth="1"/>
    <col min="6" max="6" width="10.25" style="820" customWidth="1"/>
    <col min="7" max="7" width="11.125" style="820" customWidth="1"/>
    <col min="8" max="8" width="9.75" style="820" customWidth="1"/>
    <col min="9" max="9" width="8.625" style="820" customWidth="1"/>
    <col min="10" max="10" width="10" style="820" customWidth="1"/>
    <col min="11" max="11" width="13.375" style="820" customWidth="1"/>
    <col min="12" max="12" width="11.25" style="820" customWidth="1"/>
    <col min="13" max="13" width="14.375" style="820" customWidth="1"/>
    <col min="14" max="14" width="10" style="820" customWidth="1"/>
    <col min="15" max="24" width="10.375" style="820" bestFit="1" customWidth="1"/>
    <col min="25" max="25" width="10.25" style="820" bestFit="1" customWidth="1"/>
    <col min="26" max="26" width="11" style="820" bestFit="1" customWidth="1"/>
    <col min="27" max="16384" width="9.125" style="820"/>
  </cols>
  <sheetData>
    <row r="1" spans="2:13" ht="15.75" thickBot="1" x14ac:dyDescent="0.3"/>
    <row r="2" spans="2:13" ht="30" customHeight="1" thickBot="1" x14ac:dyDescent="0.65">
      <c r="B2" s="979" t="s">
        <v>241</v>
      </c>
      <c r="C2" s="980"/>
      <c r="D2" s="980"/>
      <c r="E2" s="980"/>
      <c r="F2" s="980"/>
      <c r="G2" s="980"/>
      <c r="H2" s="980"/>
      <c r="I2" s="980"/>
      <c r="J2" s="980"/>
      <c r="K2" s="980"/>
      <c r="L2" s="980"/>
      <c r="M2" s="981"/>
    </row>
    <row r="3" spans="2:13" ht="20.25" thickBot="1" x14ac:dyDescent="0.55000000000000004">
      <c r="B3" s="982"/>
      <c r="C3" s="984" t="s">
        <v>78</v>
      </c>
      <c r="D3" s="984"/>
      <c r="E3" s="984"/>
      <c r="F3" s="984"/>
      <c r="G3" s="984"/>
      <c r="H3" s="984"/>
      <c r="I3" s="984"/>
      <c r="J3" s="984"/>
      <c r="K3" s="984"/>
      <c r="L3" s="984"/>
      <c r="M3" s="985" t="s">
        <v>87</v>
      </c>
    </row>
    <row r="4" spans="2:13" ht="57" thickBot="1" x14ac:dyDescent="0.3">
      <c r="B4" s="983"/>
      <c r="C4" s="871" t="s">
        <v>64</v>
      </c>
      <c r="D4" s="904" t="s">
        <v>79</v>
      </c>
      <c r="E4" s="903" t="s">
        <v>80</v>
      </c>
      <c r="F4" s="873" t="s">
        <v>280</v>
      </c>
      <c r="G4" s="874" t="s">
        <v>81</v>
      </c>
      <c r="H4" s="873" t="s">
        <v>82</v>
      </c>
      <c r="I4" s="874" t="s">
        <v>83</v>
      </c>
      <c r="J4" s="873" t="s">
        <v>84</v>
      </c>
      <c r="K4" s="873" t="s">
        <v>85</v>
      </c>
      <c r="L4" s="872" t="s">
        <v>86</v>
      </c>
      <c r="M4" s="986"/>
    </row>
    <row r="5" spans="2:13" ht="18.75" x14ac:dyDescent="0.45">
      <c r="B5" s="875">
        <v>1397</v>
      </c>
      <c r="C5" s="759">
        <v>42.125596545716235</v>
      </c>
      <c r="D5" s="297">
        <v>39.686115491477068</v>
      </c>
      <c r="E5" s="297">
        <v>53.649360421369465</v>
      </c>
      <c r="F5" s="297">
        <v>40.165923143147836</v>
      </c>
      <c r="G5" s="297">
        <v>27.031074503931137</v>
      </c>
      <c r="H5" s="297">
        <v>3.4209462191669786</v>
      </c>
      <c r="I5" s="297">
        <v>16.712696872434122</v>
      </c>
      <c r="J5" s="297">
        <v>15.505685669101553</v>
      </c>
      <c r="K5" s="297">
        <v>19.844213649851582</v>
      </c>
      <c r="L5" s="297">
        <v>27.402737198216215</v>
      </c>
      <c r="M5" s="145">
        <v>137.9</v>
      </c>
    </row>
    <row r="6" spans="2:13" ht="18.75" x14ac:dyDescent="0.45">
      <c r="B6" s="875">
        <v>1398</v>
      </c>
      <c r="C6" s="297">
        <v>37.569450347110291</v>
      </c>
      <c r="D6" s="297">
        <v>34.603806042361072</v>
      </c>
      <c r="E6" s="297">
        <v>36.160626836434858</v>
      </c>
      <c r="F6" s="297">
        <v>58.863711236768069</v>
      </c>
      <c r="G6" s="297">
        <v>50.291777188328865</v>
      </c>
      <c r="H6" s="297">
        <v>10.447294338442319</v>
      </c>
      <c r="I6" s="297">
        <v>20.561524686620643</v>
      </c>
      <c r="J6" s="297">
        <v>21.61950710653278</v>
      </c>
      <c r="K6" s="297">
        <v>24.8220365212009</v>
      </c>
      <c r="L6" s="297">
        <v>41.760088128728171</v>
      </c>
      <c r="M6" s="145">
        <v>16.278725420516466</v>
      </c>
    </row>
    <row r="7" spans="2:13" ht="18.75" x14ac:dyDescent="0.45">
      <c r="B7" s="875">
        <v>1399</v>
      </c>
      <c r="C7" s="456">
        <v>55.188767978993098</v>
      </c>
      <c r="D7" s="456">
        <v>36.778625344462597</v>
      </c>
      <c r="E7" s="456">
        <v>57.631995396345843</v>
      </c>
      <c r="F7" s="456">
        <v>88.566220094156307</v>
      </c>
      <c r="G7" s="456">
        <v>33.745146487822097</v>
      </c>
      <c r="H7" s="456">
        <v>1.8195978476352082</v>
      </c>
      <c r="I7" s="456">
        <v>17.452655031563296</v>
      </c>
      <c r="J7" s="456">
        <v>23.507022622493849</v>
      </c>
      <c r="K7" s="456">
        <v>31.569551202578737</v>
      </c>
      <c r="L7" s="456">
        <v>61.872925623187939</v>
      </c>
      <c r="M7" s="457">
        <v>62.414363937348782</v>
      </c>
    </row>
    <row r="8" spans="2:13" ht="19.5" thickBot="1" x14ac:dyDescent="0.5">
      <c r="B8" s="876">
        <v>1400</v>
      </c>
      <c r="C8" s="877">
        <v>60.909882889390985</v>
      </c>
      <c r="D8" s="877">
        <v>65.390679747722459</v>
      </c>
      <c r="E8" s="877">
        <v>59.829332846582105</v>
      </c>
      <c r="F8" s="877">
        <v>68.204557640438367</v>
      </c>
      <c r="G8" s="877">
        <v>64.291369754552619</v>
      </c>
      <c r="H8" s="877">
        <v>17.537028023085981</v>
      </c>
      <c r="I8" s="877">
        <v>27.853303825482129</v>
      </c>
      <c r="J8" s="877">
        <v>45.019315074439021</v>
      </c>
      <c r="K8" s="877">
        <v>50.457954845275367</v>
      </c>
      <c r="L8" s="877">
        <v>60.436697258908396</v>
      </c>
      <c r="M8" s="878">
        <v>63.6</v>
      </c>
    </row>
    <row r="9" spans="2:13" ht="18.75" x14ac:dyDescent="0.45">
      <c r="B9" s="879"/>
      <c r="C9" s="101"/>
      <c r="D9" s="101"/>
      <c r="E9" s="101"/>
      <c r="F9" s="987" t="s">
        <v>42</v>
      </c>
      <c r="G9" s="988"/>
      <c r="H9" s="988"/>
      <c r="I9" s="989"/>
      <c r="J9" s="880"/>
      <c r="K9" s="880"/>
      <c r="L9" s="101"/>
      <c r="M9" s="881"/>
    </row>
    <row r="10" spans="2:13" ht="18.75" x14ac:dyDescent="0.45">
      <c r="B10" s="882">
        <v>1400</v>
      </c>
      <c r="C10" s="883"/>
      <c r="D10" s="883"/>
      <c r="E10" s="883"/>
      <c r="F10" s="883"/>
      <c r="G10" s="883"/>
      <c r="H10" s="883"/>
      <c r="I10" s="883"/>
      <c r="J10" s="883"/>
      <c r="K10" s="883"/>
      <c r="L10" s="883"/>
      <c r="M10" s="884"/>
    </row>
    <row r="11" spans="2:13" ht="18.75" x14ac:dyDescent="0.45">
      <c r="B11" s="885" t="s">
        <v>0</v>
      </c>
      <c r="C11" s="402">
        <v>11.486730753352887</v>
      </c>
      <c r="D11" s="402">
        <v>6.3481424741478065</v>
      </c>
      <c r="E11" s="402">
        <v>8.903768074649193</v>
      </c>
      <c r="F11" s="402">
        <v>20.549098227075604</v>
      </c>
      <c r="G11" s="402">
        <v>13.889158497525017</v>
      </c>
      <c r="H11" s="402">
        <v>3.024574669187146</v>
      </c>
      <c r="I11" s="402">
        <v>1.0521124445175332</v>
      </c>
      <c r="J11" s="402">
        <v>12.53750197378811</v>
      </c>
      <c r="K11" s="402">
        <v>11.047643775152551</v>
      </c>
      <c r="L11" s="402">
        <v>17.905695833325552</v>
      </c>
      <c r="M11" s="160">
        <v>3.2629749192947486</v>
      </c>
    </row>
    <row r="12" spans="2:13" ht="18.75" x14ac:dyDescent="0.45">
      <c r="B12" s="885"/>
      <c r="C12" s="402" t="s">
        <v>590</v>
      </c>
      <c r="D12" s="402" t="s">
        <v>591</v>
      </c>
      <c r="E12" s="402" t="s">
        <v>592</v>
      </c>
      <c r="F12" s="402" t="s">
        <v>593</v>
      </c>
      <c r="G12" s="402" t="s">
        <v>475</v>
      </c>
      <c r="H12" s="402" t="s">
        <v>594</v>
      </c>
      <c r="I12" s="402" t="s">
        <v>595</v>
      </c>
      <c r="J12" s="402" t="s">
        <v>596</v>
      </c>
      <c r="K12" s="402" t="s">
        <v>543</v>
      </c>
      <c r="L12" s="402" t="s">
        <v>597</v>
      </c>
      <c r="M12" s="160" t="s">
        <v>598</v>
      </c>
    </row>
    <row r="13" spans="2:13" ht="18.75" x14ac:dyDescent="0.45">
      <c r="B13" s="886" t="s">
        <v>2</v>
      </c>
      <c r="C13" s="402">
        <v>10.49762813088104</v>
      </c>
      <c r="D13" s="402">
        <v>22.616368056180818</v>
      </c>
      <c r="E13" s="402">
        <v>9.1045849957485814</v>
      </c>
      <c r="F13" s="402">
        <v>5.5209920452870023</v>
      </c>
      <c r="G13" s="402">
        <v>12.664053178796635</v>
      </c>
      <c r="H13" s="402">
        <v>10.615989515072073</v>
      </c>
      <c r="I13" s="402">
        <v>2.0335122824141934</v>
      </c>
      <c r="J13" s="402">
        <v>16.205977269538366</v>
      </c>
      <c r="K13" s="402">
        <v>10.848725742342765</v>
      </c>
      <c r="L13" s="402">
        <v>12.117129892229144</v>
      </c>
      <c r="M13" s="160">
        <v>18.5792612543286</v>
      </c>
    </row>
    <row r="14" spans="2:13" ht="18.75" x14ac:dyDescent="0.45">
      <c r="B14" s="885"/>
      <c r="C14" s="402" t="s">
        <v>599</v>
      </c>
      <c r="D14" s="402" t="s">
        <v>600</v>
      </c>
      <c r="E14" s="402" t="s">
        <v>601</v>
      </c>
      <c r="F14" s="402" t="s">
        <v>602</v>
      </c>
      <c r="G14" s="402" t="s">
        <v>603</v>
      </c>
      <c r="H14" s="402" t="s">
        <v>604</v>
      </c>
      <c r="I14" s="402" t="s">
        <v>605</v>
      </c>
      <c r="J14" s="402" t="s">
        <v>606</v>
      </c>
      <c r="K14" s="402" t="s">
        <v>607</v>
      </c>
      <c r="L14" s="402" t="s">
        <v>608</v>
      </c>
      <c r="M14" s="160" t="s">
        <v>609</v>
      </c>
    </row>
    <row r="15" spans="2:13" ht="18.75" x14ac:dyDescent="0.45">
      <c r="B15" s="886" t="s">
        <v>1</v>
      </c>
      <c r="C15" s="402">
        <v>7.4716496024214791</v>
      </c>
      <c r="D15" s="402">
        <v>15.419634334385762</v>
      </c>
      <c r="E15" s="402">
        <v>10.628859181104232</v>
      </c>
      <c r="F15" s="402">
        <v>-4.3881783841117539</v>
      </c>
      <c r="G15" s="402">
        <v>11.981845688350987</v>
      </c>
      <c r="H15" s="402">
        <v>4.431279620853104</v>
      </c>
      <c r="I15" s="402">
        <v>25.207270408163239</v>
      </c>
      <c r="J15" s="402">
        <v>6.0854865974402088</v>
      </c>
      <c r="K15" s="402">
        <v>9.9873444421008344</v>
      </c>
      <c r="L15" s="402">
        <v>11.806741288813001</v>
      </c>
      <c r="M15" s="160">
        <v>19.229365240316355</v>
      </c>
    </row>
    <row r="16" spans="2:13" ht="18.75" x14ac:dyDescent="0.45">
      <c r="B16" s="887"/>
      <c r="C16" s="405" t="s">
        <v>610</v>
      </c>
      <c r="D16" s="405" t="s">
        <v>611</v>
      </c>
      <c r="E16" s="405" t="s">
        <v>515</v>
      </c>
      <c r="F16" s="405" t="s">
        <v>612</v>
      </c>
      <c r="G16" s="405" t="s">
        <v>499</v>
      </c>
      <c r="H16" s="405" t="s">
        <v>613</v>
      </c>
      <c r="I16" s="405" t="s">
        <v>570</v>
      </c>
      <c r="J16" s="405" t="s">
        <v>614</v>
      </c>
      <c r="K16" s="405" t="s">
        <v>615</v>
      </c>
      <c r="L16" s="405" t="s">
        <v>616</v>
      </c>
      <c r="M16" s="406" t="s">
        <v>617</v>
      </c>
    </row>
    <row r="17" spans="2:13" ht="18.75" x14ac:dyDescent="0.45">
      <c r="B17" s="886" t="s">
        <v>3</v>
      </c>
      <c r="C17" s="402">
        <v>4.5308238889079746</v>
      </c>
      <c r="D17" s="402">
        <v>3.0472676378904708</v>
      </c>
      <c r="E17" s="402">
        <v>6.3509266283732444</v>
      </c>
      <c r="F17" s="402">
        <v>1.2959153820186486</v>
      </c>
      <c r="G17" s="402">
        <v>9.8824641988651649</v>
      </c>
      <c r="H17" s="402">
        <v>1.2253233492171631</v>
      </c>
      <c r="I17" s="402">
        <v>2.33031962307399</v>
      </c>
      <c r="J17" s="402">
        <v>4.8941497837468972</v>
      </c>
      <c r="K17" s="402">
        <v>9.8187745709080474</v>
      </c>
      <c r="L17" s="402">
        <v>5.5203619909502351</v>
      </c>
      <c r="M17" s="160">
        <v>0.41842427541163829</v>
      </c>
    </row>
    <row r="18" spans="2:13" ht="18.75" x14ac:dyDescent="0.45">
      <c r="B18" s="887"/>
      <c r="C18" s="405" t="s">
        <v>618</v>
      </c>
      <c r="D18" s="405" t="s">
        <v>619</v>
      </c>
      <c r="E18" s="405" t="s">
        <v>620</v>
      </c>
      <c r="F18" s="405" t="s">
        <v>621</v>
      </c>
      <c r="G18" s="405" t="s">
        <v>510</v>
      </c>
      <c r="H18" s="405" t="s">
        <v>474</v>
      </c>
      <c r="I18" s="405" t="s">
        <v>622</v>
      </c>
      <c r="J18" s="405" t="s">
        <v>623</v>
      </c>
      <c r="K18" s="405" t="s">
        <v>624</v>
      </c>
      <c r="L18" s="405" t="s">
        <v>625</v>
      </c>
      <c r="M18" s="406" t="s">
        <v>606</v>
      </c>
    </row>
    <row r="19" spans="2:13" ht="18.75" x14ac:dyDescent="0.45">
      <c r="B19" s="885">
        <v>1401</v>
      </c>
      <c r="C19" s="402"/>
      <c r="D19" s="402"/>
      <c r="E19" s="402"/>
      <c r="F19" s="402"/>
      <c r="G19" s="402"/>
      <c r="H19" s="402"/>
      <c r="I19" s="402"/>
      <c r="J19" s="402"/>
      <c r="K19" s="402"/>
      <c r="L19" s="402"/>
      <c r="M19" s="160"/>
    </row>
    <row r="20" spans="2:13" ht="18.75" x14ac:dyDescent="0.45">
      <c r="B20" s="888" t="s">
        <v>0</v>
      </c>
      <c r="C20" s="402">
        <v>12.386885965644453</v>
      </c>
      <c r="D20" s="402">
        <v>9.1924929003580615</v>
      </c>
      <c r="E20" s="402">
        <v>13.023540201773159</v>
      </c>
      <c r="F20" s="402">
        <v>14.628399775567516</v>
      </c>
      <c r="G20" s="402">
        <v>20.815147230589545</v>
      </c>
      <c r="H20" s="402">
        <v>2.7348128222371599</v>
      </c>
      <c r="I20" s="402">
        <v>1.9910403185664478</v>
      </c>
      <c r="J20" s="402">
        <v>9.5052083333333428</v>
      </c>
      <c r="K20" s="402">
        <v>13.769318082598431</v>
      </c>
      <c r="L20" s="402">
        <v>12.076543739279572</v>
      </c>
      <c r="M20" s="160">
        <v>14.295877231613545</v>
      </c>
    </row>
    <row r="21" spans="2:13" ht="18.75" x14ac:dyDescent="0.45">
      <c r="B21" s="885"/>
      <c r="C21" s="402" t="s">
        <v>626</v>
      </c>
      <c r="D21" s="402" t="s">
        <v>627</v>
      </c>
      <c r="E21" s="402" t="s">
        <v>545</v>
      </c>
      <c r="F21" s="402" t="s">
        <v>628</v>
      </c>
      <c r="G21" s="402" t="s">
        <v>522</v>
      </c>
      <c r="H21" s="402" t="s">
        <v>629</v>
      </c>
      <c r="I21" s="402" t="s">
        <v>497</v>
      </c>
      <c r="J21" s="402" t="s">
        <v>630</v>
      </c>
      <c r="K21" s="402" t="s">
        <v>554</v>
      </c>
      <c r="L21" s="402" t="s">
        <v>621</v>
      </c>
      <c r="M21" s="160" t="s">
        <v>551</v>
      </c>
    </row>
    <row r="22" spans="2:13" ht="18.75" x14ac:dyDescent="0.45">
      <c r="B22" s="889" t="s">
        <v>2</v>
      </c>
      <c r="C22" s="890">
        <v>9.1846004718748162</v>
      </c>
      <c r="D22" s="890">
        <v>26.245264883812979</v>
      </c>
      <c r="E22" s="890">
        <v>2.7635019385087105</v>
      </c>
      <c r="F22" s="890">
        <v>8.5018010345124111</v>
      </c>
      <c r="G22" s="890">
        <v>25.889177224851181</v>
      </c>
      <c r="H22" s="890">
        <v>1.8983198778092856</v>
      </c>
      <c r="I22" s="890">
        <v>3.3796974133723836</v>
      </c>
      <c r="J22" s="890">
        <v>19.74831549742369</v>
      </c>
      <c r="K22" s="890">
        <v>12.762854950115113</v>
      </c>
      <c r="L22" s="890">
        <v>8.3887321249222992</v>
      </c>
      <c r="M22" s="292">
        <v>0.16598002311863524</v>
      </c>
    </row>
    <row r="23" spans="2:13" ht="19.5" thickBot="1" x14ac:dyDescent="0.5">
      <c r="B23" s="891"/>
      <c r="C23" s="892" t="s">
        <v>631</v>
      </c>
      <c r="D23" s="892" t="s">
        <v>632</v>
      </c>
      <c r="E23" s="892" t="s">
        <v>633</v>
      </c>
      <c r="F23" s="892" t="s">
        <v>474</v>
      </c>
      <c r="G23" s="892" t="s">
        <v>634</v>
      </c>
      <c r="H23" s="892" t="s">
        <v>635</v>
      </c>
      <c r="I23" s="892" t="s">
        <v>513</v>
      </c>
      <c r="J23" s="892" t="s">
        <v>526</v>
      </c>
      <c r="K23" s="892" t="s">
        <v>636</v>
      </c>
      <c r="L23" s="892" t="s">
        <v>637</v>
      </c>
      <c r="M23" s="893" t="s">
        <v>638</v>
      </c>
    </row>
    <row r="24" spans="2:13" ht="18.75" x14ac:dyDescent="0.45">
      <c r="B24" s="879"/>
      <c r="C24" s="894"/>
      <c r="D24" s="894"/>
      <c r="E24" s="50"/>
      <c r="F24" s="990" t="s">
        <v>77</v>
      </c>
      <c r="G24" s="990"/>
      <c r="H24" s="990"/>
      <c r="I24" s="991"/>
      <c r="J24" s="895"/>
      <c r="K24" s="895"/>
      <c r="L24" s="894"/>
      <c r="M24" s="896"/>
    </row>
    <row r="25" spans="2:13" ht="18.75" x14ac:dyDescent="0.45">
      <c r="B25" s="882">
        <v>1401</v>
      </c>
      <c r="C25" s="542"/>
      <c r="D25" s="542"/>
      <c r="E25" s="542"/>
      <c r="F25" s="542"/>
      <c r="G25" s="542"/>
      <c r="H25" s="542"/>
      <c r="I25" s="542"/>
      <c r="J25" s="542"/>
      <c r="K25" s="542"/>
      <c r="L25" s="542"/>
      <c r="M25" s="543"/>
    </row>
    <row r="26" spans="2:13" ht="18.75" x14ac:dyDescent="0.45">
      <c r="B26" s="897" t="s">
        <v>415</v>
      </c>
      <c r="C26" s="402">
        <v>3.1328557683488754</v>
      </c>
      <c r="D26" s="402">
        <v>0.89842317565089047</v>
      </c>
      <c r="E26" s="402">
        <v>5.2225249772933608</v>
      </c>
      <c r="F26" s="402">
        <v>0.48085148572425851</v>
      </c>
      <c r="G26" s="402">
        <v>2.5549401465070503</v>
      </c>
      <c r="H26" s="402">
        <v>1.1401743796109969</v>
      </c>
      <c r="I26" s="402">
        <v>0.48435171385992248</v>
      </c>
      <c r="J26" s="402">
        <v>1.4819587628866202</v>
      </c>
      <c r="K26" s="402">
        <v>3.4039334341906056</v>
      </c>
      <c r="L26" s="402">
        <v>0.80119326042431283</v>
      </c>
      <c r="M26" s="160">
        <v>9.1864578069732232</v>
      </c>
    </row>
    <row r="27" spans="2:13" ht="18.75" x14ac:dyDescent="0.45">
      <c r="B27" s="885"/>
      <c r="C27" s="402" t="s">
        <v>579</v>
      </c>
      <c r="D27" s="402" t="s">
        <v>639</v>
      </c>
      <c r="E27" s="402" t="s">
        <v>640</v>
      </c>
      <c r="F27" s="402" t="s">
        <v>641</v>
      </c>
      <c r="G27" s="402" t="s">
        <v>642</v>
      </c>
      <c r="H27" s="402" t="s">
        <v>643</v>
      </c>
      <c r="I27" s="402" t="s">
        <v>644</v>
      </c>
      <c r="J27" s="402" t="s">
        <v>645</v>
      </c>
      <c r="K27" s="402" t="s">
        <v>646</v>
      </c>
      <c r="L27" s="402" t="s">
        <v>647</v>
      </c>
      <c r="M27" s="160" t="s">
        <v>648</v>
      </c>
    </row>
    <row r="28" spans="2:13" ht="18.75" x14ac:dyDescent="0.45">
      <c r="B28" s="885" t="s">
        <v>416</v>
      </c>
      <c r="C28" s="402">
        <v>9.7244564525961579</v>
      </c>
      <c r="D28" s="402">
        <v>5.6151190259858339</v>
      </c>
      <c r="E28" s="402">
        <v>8.0563947633434054</v>
      </c>
      <c r="F28" s="402">
        <v>19.295318491904666</v>
      </c>
      <c r="G28" s="402">
        <v>9.8606271777003514</v>
      </c>
      <c r="H28" s="402">
        <v>1.4588859416445672</v>
      </c>
      <c r="I28" s="402">
        <v>1.1865035224323321</v>
      </c>
      <c r="J28" s="402">
        <v>5.0793650793650897</v>
      </c>
      <c r="K28" s="402">
        <v>5.9741526456961651</v>
      </c>
      <c r="L28" s="402">
        <v>15.028600959824544</v>
      </c>
      <c r="M28" s="160">
        <v>3.4431691965938427</v>
      </c>
    </row>
    <row r="29" spans="2:13" ht="18.75" x14ac:dyDescent="0.45">
      <c r="B29" s="885"/>
      <c r="C29" s="402" t="s">
        <v>649</v>
      </c>
      <c r="D29" s="402" t="s">
        <v>650</v>
      </c>
      <c r="E29" s="402" t="s">
        <v>584</v>
      </c>
      <c r="F29" s="402" t="s">
        <v>651</v>
      </c>
      <c r="G29" s="402" t="s">
        <v>551</v>
      </c>
      <c r="H29" s="402" t="s">
        <v>652</v>
      </c>
      <c r="I29" s="402" t="s">
        <v>497</v>
      </c>
      <c r="J29" s="402" t="s">
        <v>653</v>
      </c>
      <c r="K29" s="402" t="s">
        <v>654</v>
      </c>
      <c r="L29" s="402" t="s">
        <v>577</v>
      </c>
      <c r="M29" s="160" t="s">
        <v>480</v>
      </c>
    </row>
    <row r="30" spans="2:13" ht="18.75" x14ac:dyDescent="0.45">
      <c r="B30" s="885" t="s">
        <v>417</v>
      </c>
      <c r="C30" s="402">
        <v>4.3269547427989608</v>
      </c>
      <c r="D30" s="402">
        <v>9.6352374397797576</v>
      </c>
      <c r="E30" s="402">
        <v>2.782585541206231</v>
      </c>
      <c r="F30" s="402">
        <v>2.4216165352162875</v>
      </c>
      <c r="G30" s="402">
        <v>20.631144941325715</v>
      </c>
      <c r="H30" s="402">
        <v>0.98039215686273451</v>
      </c>
      <c r="I30" s="402">
        <v>1.502381824844278</v>
      </c>
      <c r="J30" s="402">
        <v>9.7280966767371524</v>
      </c>
      <c r="K30" s="402">
        <v>5.4532903819604286</v>
      </c>
      <c r="L30" s="402">
        <v>4.1905413911996305</v>
      </c>
      <c r="M30" s="160">
        <v>5.2165354330708738</v>
      </c>
    </row>
    <row r="31" spans="2:13" ht="18.75" x14ac:dyDescent="0.45">
      <c r="B31" s="885"/>
      <c r="C31" s="402" t="s">
        <v>655</v>
      </c>
      <c r="D31" s="402" t="s">
        <v>499</v>
      </c>
      <c r="E31" s="402" t="s">
        <v>656</v>
      </c>
      <c r="F31" s="402" t="s">
        <v>657</v>
      </c>
      <c r="G31" s="402" t="s">
        <v>560</v>
      </c>
      <c r="H31" s="402" t="s">
        <v>658</v>
      </c>
      <c r="I31" s="402" t="s">
        <v>659</v>
      </c>
      <c r="J31" s="402" t="s">
        <v>660</v>
      </c>
      <c r="K31" s="402" t="s">
        <v>661</v>
      </c>
      <c r="L31" s="402" t="s">
        <v>662</v>
      </c>
      <c r="M31" s="160" t="s">
        <v>663</v>
      </c>
    </row>
    <row r="32" spans="2:13" ht="18.75" x14ac:dyDescent="0.45">
      <c r="B32" s="889" t="s">
        <v>442</v>
      </c>
      <c r="C32" s="153">
        <v>2.3944576486430975</v>
      </c>
      <c r="D32" s="153">
        <v>12.319522912743253</v>
      </c>
      <c r="E32" s="153">
        <v>-0.51813471502590858</v>
      </c>
      <c r="F32" s="153">
        <v>0.22969504684269282</v>
      </c>
      <c r="G32" s="153">
        <v>4.811357959773872</v>
      </c>
      <c r="H32" s="153">
        <v>0.38834951456310307</v>
      </c>
      <c r="I32" s="153">
        <v>1.0469314079422247</v>
      </c>
      <c r="J32" s="153">
        <v>7.3788546255506589</v>
      </c>
      <c r="K32" s="153">
        <v>3.4693432249618184</v>
      </c>
      <c r="L32" s="153">
        <v>1.8252603035991086</v>
      </c>
      <c r="M32" s="161">
        <v>0.8674206990390303</v>
      </c>
    </row>
    <row r="33" spans="2:14" ht="18.75" x14ac:dyDescent="0.45">
      <c r="B33" s="898"/>
      <c r="C33" s="153" t="s">
        <v>649</v>
      </c>
      <c r="D33" s="153" t="s">
        <v>664</v>
      </c>
      <c r="E33" s="153" t="s">
        <v>665</v>
      </c>
      <c r="F33" s="153" t="s">
        <v>666</v>
      </c>
      <c r="G33" s="153" t="s">
        <v>667</v>
      </c>
      <c r="H33" s="153" t="s">
        <v>668</v>
      </c>
      <c r="I33" s="153" t="s">
        <v>669</v>
      </c>
      <c r="J33" s="153" t="s">
        <v>670</v>
      </c>
      <c r="K33" s="153" t="s">
        <v>642</v>
      </c>
      <c r="L33" s="153" t="s">
        <v>671</v>
      </c>
      <c r="M33" s="161" t="s">
        <v>672</v>
      </c>
    </row>
    <row r="34" spans="2:14" ht="18.75" x14ac:dyDescent="0.45">
      <c r="B34" s="898" t="s">
        <v>443</v>
      </c>
      <c r="C34" s="153">
        <v>0.29599630105042252</v>
      </c>
      <c r="D34" s="153">
        <v>2.7246052815425514</v>
      </c>
      <c r="E34" s="153">
        <v>-1.7447916666666714</v>
      </c>
      <c r="F34" s="153">
        <v>1.7222075017624121</v>
      </c>
      <c r="G34" s="153">
        <v>3.925749404239312</v>
      </c>
      <c r="H34" s="153">
        <v>0.45132172791748815</v>
      </c>
      <c r="I34" s="153">
        <v>0.89317613433368592</v>
      </c>
      <c r="J34" s="153">
        <v>3.6410256410256352</v>
      </c>
      <c r="K34" s="153">
        <v>2.7414592998734548</v>
      </c>
      <c r="L34" s="153">
        <v>2.1537091752733062</v>
      </c>
      <c r="M34" s="161">
        <v>-5.429559059101237</v>
      </c>
    </row>
    <row r="35" spans="2:14" ht="18.75" x14ac:dyDescent="0.45">
      <c r="B35" s="898"/>
      <c r="C35" s="153" t="s">
        <v>673</v>
      </c>
      <c r="D35" s="153" t="s">
        <v>674</v>
      </c>
      <c r="E35" s="153" t="s">
        <v>675</v>
      </c>
      <c r="F35" s="153" t="s">
        <v>676</v>
      </c>
      <c r="G35" s="153" t="s">
        <v>580</v>
      </c>
      <c r="H35" s="153" t="s">
        <v>677</v>
      </c>
      <c r="I35" s="153" t="s">
        <v>513</v>
      </c>
      <c r="J35" s="153" t="s">
        <v>528</v>
      </c>
      <c r="K35" s="153" t="s">
        <v>636</v>
      </c>
      <c r="L35" s="153" t="s">
        <v>678</v>
      </c>
      <c r="M35" s="161" t="s">
        <v>531</v>
      </c>
    </row>
    <row r="36" spans="2:14" ht="18.75" x14ac:dyDescent="0.45">
      <c r="B36" s="898" t="s">
        <v>444</v>
      </c>
      <c r="C36" s="153">
        <v>1.394518300681554</v>
      </c>
      <c r="D36" s="153">
        <v>6.3656147986942244</v>
      </c>
      <c r="E36" s="153">
        <v>0.30479724357275018</v>
      </c>
      <c r="F36" s="153">
        <v>-0.88406185866894305</v>
      </c>
      <c r="G36" s="153">
        <v>2.3654356746319252</v>
      </c>
      <c r="H36" s="153">
        <v>0.19255455712450953</v>
      </c>
      <c r="I36" s="153">
        <v>0.92067988668556211</v>
      </c>
      <c r="J36" s="153">
        <v>2.4987629886195037</v>
      </c>
      <c r="K36" s="153">
        <v>4.2487684729064057</v>
      </c>
      <c r="L36" s="153">
        <v>7.366256026043061E-2</v>
      </c>
      <c r="M36" s="161">
        <v>-4.457519835963268</v>
      </c>
    </row>
    <row r="37" spans="2:14" ht="19.5" thickBot="1" x14ac:dyDescent="0.5">
      <c r="B37" s="891"/>
      <c r="C37" s="892" t="s">
        <v>679</v>
      </c>
      <c r="D37" s="892" t="s">
        <v>680</v>
      </c>
      <c r="E37" s="892" t="s">
        <v>587</v>
      </c>
      <c r="F37" s="892" t="s">
        <v>681</v>
      </c>
      <c r="G37" s="892" t="s">
        <v>588</v>
      </c>
      <c r="H37" s="892" t="s">
        <v>682</v>
      </c>
      <c r="I37" s="892" t="s">
        <v>683</v>
      </c>
      <c r="J37" s="892" t="s">
        <v>684</v>
      </c>
      <c r="K37" s="892" t="s">
        <v>685</v>
      </c>
      <c r="L37" s="892" t="s">
        <v>686</v>
      </c>
      <c r="M37" s="893" t="s">
        <v>687</v>
      </c>
    </row>
    <row r="38" spans="2:14" ht="17.25" customHeight="1" x14ac:dyDescent="0.4">
      <c r="B38" s="977" t="s">
        <v>264</v>
      </c>
      <c r="C38" s="977"/>
      <c r="D38" s="977"/>
      <c r="E38" s="977"/>
      <c r="F38" s="977"/>
      <c r="G38" s="977"/>
      <c r="H38" s="977"/>
      <c r="I38" s="977"/>
      <c r="J38" s="977"/>
      <c r="K38" s="977"/>
      <c r="L38" s="977"/>
      <c r="M38" s="977"/>
    </row>
    <row r="39" spans="2:14" ht="18" customHeight="1" x14ac:dyDescent="0.25">
      <c r="B39" s="978" t="s">
        <v>271</v>
      </c>
      <c r="C39" s="978"/>
      <c r="D39" s="978"/>
      <c r="E39" s="978"/>
      <c r="F39" s="978"/>
      <c r="G39" s="978"/>
      <c r="H39" s="978"/>
      <c r="I39" s="978"/>
      <c r="J39" s="978"/>
      <c r="K39" s="978"/>
      <c r="L39" s="978"/>
      <c r="M39" s="978"/>
    </row>
    <row r="40" spans="2:14" ht="23.25" customHeight="1" x14ac:dyDescent="0.25">
      <c r="B40" s="899"/>
      <c r="C40" s="899"/>
      <c r="D40" s="899"/>
      <c r="E40" s="899"/>
      <c r="F40" s="899"/>
      <c r="G40" s="899"/>
      <c r="H40" s="899"/>
      <c r="I40" s="899"/>
      <c r="J40" s="899"/>
      <c r="K40" s="899"/>
      <c r="L40" s="899"/>
      <c r="M40" s="899"/>
    </row>
    <row r="41" spans="2:14" ht="23.25" customHeight="1" x14ac:dyDescent="0.25">
      <c r="B41" s="899"/>
      <c r="C41" s="899"/>
      <c r="D41" s="899"/>
      <c r="E41" s="899"/>
      <c r="F41" s="899"/>
      <c r="G41" s="899"/>
      <c r="H41" s="899"/>
      <c r="I41" s="899"/>
      <c r="J41" s="899"/>
      <c r="K41" s="899"/>
      <c r="L41" s="899"/>
      <c r="M41" s="899"/>
    </row>
    <row r="42" spans="2:14" ht="23.25" customHeight="1" x14ac:dyDescent="0.45">
      <c r="B42" s="899"/>
      <c r="C42" s="899"/>
      <c r="D42" s="899"/>
      <c r="E42" s="899"/>
      <c r="F42" s="899"/>
      <c r="G42" s="899"/>
      <c r="H42" s="899"/>
      <c r="I42" s="899"/>
      <c r="J42" s="899"/>
      <c r="K42" s="899"/>
      <c r="L42" s="899"/>
      <c r="M42" s="900" t="s">
        <v>359</v>
      </c>
    </row>
    <row r="43" spans="2:14" ht="23.25" customHeight="1" x14ac:dyDescent="0.45">
      <c r="B43" s="899"/>
      <c r="C43" s="899"/>
      <c r="D43" s="899"/>
      <c r="E43" s="899"/>
      <c r="F43" s="899"/>
      <c r="G43" s="899"/>
      <c r="H43" s="899"/>
      <c r="I43" s="899"/>
      <c r="J43" s="899"/>
      <c r="K43" s="899"/>
      <c r="L43" s="899"/>
      <c r="M43" s="900" t="s">
        <v>440</v>
      </c>
    </row>
    <row r="44" spans="2:14" ht="23.25" customHeight="1" x14ac:dyDescent="0.45">
      <c r="B44" s="899"/>
      <c r="C44" s="899"/>
      <c r="D44" s="899"/>
      <c r="E44" s="899"/>
      <c r="F44" s="899"/>
      <c r="G44" s="899"/>
      <c r="H44" s="899"/>
      <c r="I44" s="899"/>
      <c r="J44" s="899"/>
      <c r="K44" s="899"/>
      <c r="L44" s="899"/>
      <c r="M44" s="900" t="s">
        <v>360</v>
      </c>
    </row>
    <row r="45" spans="2:14" ht="23.25" customHeight="1" x14ac:dyDescent="0.45">
      <c r="B45" s="899"/>
      <c r="C45" s="899"/>
      <c r="D45" s="899"/>
      <c r="E45" s="899"/>
      <c r="F45" s="899"/>
      <c r="G45" s="899"/>
      <c r="H45" s="899"/>
      <c r="I45" s="899"/>
      <c r="J45" s="899"/>
      <c r="K45" s="899"/>
      <c r="L45" s="899"/>
      <c r="M45" s="73">
        <v>13</v>
      </c>
      <c r="N45" s="901"/>
    </row>
    <row r="46" spans="2:14" ht="17.25" x14ac:dyDescent="0.4">
      <c r="B46" s="902"/>
      <c r="C46" s="902"/>
      <c r="D46" s="902"/>
      <c r="E46" s="902"/>
      <c r="F46" s="902"/>
      <c r="G46" s="902"/>
      <c r="H46" s="902"/>
      <c r="I46" s="902"/>
      <c r="J46" s="902"/>
      <c r="K46" s="902"/>
      <c r="L46" s="902"/>
      <c r="M46" s="902"/>
    </row>
    <row r="54" ht="35.25" customHeight="1" x14ac:dyDescent="0.25"/>
  </sheetData>
  <mergeCells count="8">
    <mergeCell ref="B38:M38"/>
    <mergeCell ref="B39:M39"/>
    <mergeCell ref="B2:M2"/>
    <mergeCell ref="B3:B4"/>
    <mergeCell ref="C3:L3"/>
    <mergeCell ref="M3:M4"/>
    <mergeCell ref="F9:I9"/>
    <mergeCell ref="F24:I24"/>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7"/>
  <sheetViews>
    <sheetView rightToLeft="1" view="pageBreakPreview" zoomScaleNormal="100" zoomScaleSheetLayoutView="100" workbookViewId="0">
      <selection activeCell="V25" sqref="V25"/>
    </sheetView>
  </sheetViews>
  <sheetFormatPr defaultRowHeight="15" x14ac:dyDescent="0.25"/>
  <cols>
    <col min="1" max="1" width="3.875" customWidth="1"/>
    <col min="2" max="2" width="10.25" customWidth="1"/>
    <col min="3" max="5" width="7.75" customWidth="1"/>
    <col min="6" max="6" width="1.75" customWidth="1"/>
    <col min="7" max="7" width="11" customWidth="1"/>
    <col min="8" max="8" width="8.25" customWidth="1"/>
    <col min="9" max="9" width="8" customWidth="1"/>
    <col min="10" max="10" width="9.25" customWidth="1"/>
    <col min="11" max="11" width="7.75" customWidth="1"/>
    <col min="12" max="12" width="7" customWidth="1"/>
    <col min="13" max="13" width="7.25" customWidth="1"/>
    <col min="14" max="14" width="1.25" customWidth="1"/>
    <col min="15" max="15" width="6.875" customWidth="1"/>
    <col min="16" max="16" width="6.25" customWidth="1"/>
    <col min="17" max="17" width="7.25" customWidth="1"/>
    <col min="18" max="18" width="1.25" customWidth="1"/>
    <col min="19" max="19" width="5.75" customWidth="1"/>
    <col min="20" max="20" width="6.125" customWidth="1"/>
    <col min="21" max="21" width="7.25" customWidth="1"/>
    <col min="22" max="22" width="13.25" customWidth="1"/>
    <col min="23" max="23" width="3.75" customWidth="1"/>
  </cols>
  <sheetData>
    <row r="1" spans="2:22" ht="15.75" thickBot="1" x14ac:dyDescent="0.3"/>
    <row r="2" spans="2:22" ht="24.75" thickBot="1" x14ac:dyDescent="0.65">
      <c r="B2" s="11" t="s">
        <v>278</v>
      </c>
      <c r="C2" s="9"/>
      <c r="D2" s="9"/>
      <c r="E2" s="9"/>
      <c r="F2" s="9"/>
      <c r="G2" s="9"/>
      <c r="H2" s="9"/>
      <c r="I2" s="9"/>
      <c r="J2" s="9"/>
      <c r="K2" s="9"/>
      <c r="L2" s="9"/>
      <c r="M2" s="9"/>
      <c r="N2" s="9"/>
      <c r="O2" s="9"/>
      <c r="P2" s="9"/>
      <c r="Q2" s="9"/>
      <c r="R2" s="9"/>
      <c r="S2" s="9"/>
      <c r="T2" s="9"/>
      <c r="U2" s="9"/>
      <c r="V2" s="10" t="s">
        <v>93</v>
      </c>
    </row>
    <row r="3" spans="2:22" ht="20.25" thickBot="1" x14ac:dyDescent="0.5">
      <c r="B3" s="102"/>
      <c r="C3" s="944" t="s">
        <v>276</v>
      </c>
      <c r="D3" s="944"/>
      <c r="E3" s="944"/>
      <c r="F3" s="636"/>
      <c r="G3" s="944" t="s">
        <v>277</v>
      </c>
      <c r="H3" s="944"/>
      <c r="I3" s="944"/>
      <c r="J3" s="995" t="s">
        <v>400</v>
      </c>
      <c r="K3" s="944" t="s">
        <v>396</v>
      </c>
      <c r="L3" s="944"/>
      <c r="M3" s="944"/>
      <c r="N3" s="347"/>
      <c r="O3" s="944" t="s">
        <v>397</v>
      </c>
      <c r="P3" s="944"/>
      <c r="Q3" s="944"/>
      <c r="R3" s="347"/>
      <c r="S3" s="944" t="s">
        <v>98</v>
      </c>
      <c r="T3" s="944"/>
      <c r="U3" s="944"/>
      <c r="V3" s="992" t="s">
        <v>402</v>
      </c>
    </row>
    <row r="4" spans="2:22" ht="45" customHeight="1" thickBot="1" x14ac:dyDescent="0.5">
      <c r="B4" s="95"/>
      <c r="C4" s="374" t="s">
        <v>398</v>
      </c>
      <c r="D4" s="374" t="s">
        <v>88</v>
      </c>
      <c r="E4" s="631" t="s">
        <v>18</v>
      </c>
      <c r="F4" s="99"/>
      <c r="G4" s="374" t="s">
        <v>399</v>
      </c>
      <c r="H4" s="375" t="s">
        <v>89</v>
      </c>
      <c r="I4" s="631" t="s">
        <v>18</v>
      </c>
      <c r="J4" s="996"/>
      <c r="K4" s="376" t="s">
        <v>94</v>
      </c>
      <c r="L4" s="374" t="s">
        <v>95</v>
      </c>
      <c r="M4" s="377" t="s">
        <v>401</v>
      </c>
      <c r="N4" s="256"/>
      <c r="O4" s="375" t="s">
        <v>96</v>
      </c>
      <c r="P4" s="375" t="s">
        <v>97</v>
      </c>
      <c r="Q4" s="377" t="s">
        <v>401</v>
      </c>
      <c r="R4" s="256"/>
      <c r="S4" s="375" t="s">
        <v>96</v>
      </c>
      <c r="T4" s="375" t="s">
        <v>97</v>
      </c>
      <c r="U4" s="377" t="s">
        <v>401</v>
      </c>
      <c r="V4" s="993"/>
    </row>
    <row r="5" spans="2:22" ht="18.75" x14ac:dyDescent="0.45">
      <c r="B5" s="171">
        <v>1397</v>
      </c>
      <c r="C5" s="299">
        <v>56998.713330833685</v>
      </c>
      <c r="D5" s="299">
        <v>35652.275193088215</v>
      </c>
      <c r="E5" s="299">
        <v>92650.9885239219</v>
      </c>
      <c r="F5" s="299"/>
      <c r="G5" s="299">
        <v>1435.265568</v>
      </c>
      <c r="H5" s="299">
        <v>60412.058107171586</v>
      </c>
      <c r="I5" s="299">
        <v>61847.323675171589</v>
      </c>
      <c r="J5" s="299">
        <v>30803.664848750312</v>
      </c>
      <c r="K5" s="299">
        <v>11860.132985855977</v>
      </c>
      <c r="L5" s="299">
        <v>18138.179946048956</v>
      </c>
      <c r="M5" s="299">
        <v>-6278.0469601929799</v>
      </c>
      <c r="N5" s="299"/>
      <c r="O5" s="299">
        <v>2896.7577441553503</v>
      </c>
      <c r="P5" s="299">
        <v>2021.9951802268233</v>
      </c>
      <c r="Q5" s="299">
        <v>874.76256392852702</v>
      </c>
      <c r="R5" s="299"/>
      <c r="S5" s="299">
        <v>1110.930002059232</v>
      </c>
      <c r="T5" s="299">
        <v>270.15771418414505</v>
      </c>
      <c r="U5" s="299">
        <v>840.77228787508693</v>
      </c>
      <c r="V5" s="193">
        <v>26241.152740360943</v>
      </c>
    </row>
    <row r="6" spans="2:22" ht="18.75" x14ac:dyDescent="0.45">
      <c r="B6" s="568">
        <v>1398</v>
      </c>
      <c r="C6" s="482">
        <v>26049.320407610569</v>
      </c>
      <c r="D6" s="482">
        <v>33925.859522207495</v>
      </c>
      <c r="E6" s="482">
        <v>59975.179929818063</v>
      </c>
      <c r="F6" s="482"/>
      <c r="G6" s="482">
        <v>110.72545032651676</v>
      </c>
      <c r="H6" s="482">
        <v>57979.484388517805</v>
      </c>
      <c r="I6" s="482">
        <v>58090.209838844319</v>
      </c>
      <c r="J6" s="482">
        <v>1884.9700909737439</v>
      </c>
      <c r="K6" s="482">
        <v>11508.988433627777</v>
      </c>
      <c r="L6" s="482">
        <v>16013.114058954476</v>
      </c>
      <c r="M6" s="482">
        <v>-4504.1256253266984</v>
      </c>
      <c r="N6" s="482"/>
      <c r="O6" s="482">
        <v>2122.4578954022572</v>
      </c>
      <c r="P6" s="482">
        <v>2108.6507525930406</v>
      </c>
      <c r="Q6" s="482">
        <v>13.807142809216657</v>
      </c>
      <c r="R6" s="482"/>
      <c r="S6" s="482">
        <v>1172.7420349468116</v>
      </c>
      <c r="T6" s="482">
        <v>219.7950581398182</v>
      </c>
      <c r="U6" s="482">
        <v>952.94697680699346</v>
      </c>
      <c r="V6" s="483">
        <v>-1652.4014147367443</v>
      </c>
    </row>
    <row r="7" spans="2:22" ht="18.75" x14ac:dyDescent="0.45">
      <c r="B7" s="275">
        <v>1399</v>
      </c>
      <c r="C7" s="195">
        <v>21042.781336643126</v>
      </c>
      <c r="D7" s="195">
        <v>28805.429092596438</v>
      </c>
      <c r="E7" s="195">
        <v>49848.210429239567</v>
      </c>
      <c r="F7" s="261"/>
      <c r="G7" s="195"/>
      <c r="H7" s="195">
        <v>46612.368886363663</v>
      </c>
      <c r="I7" s="195">
        <v>46612.368886363663</v>
      </c>
      <c r="J7" s="195">
        <v>3235.8415428759035</v>
      </c>
      <c r="K7" s="195">
        <v>4213.6421053652921</v>
      </c>
      <c r="L7" s="195">
        <v>8212.3747387649637</v>
      </c>
      <c r="M7" s="195">
        <v>-3998.7326333996716</v>
      </c>
      <c r="N7" s="261"/>
      <c r="O7" s="195">
        <v>1147.8103597200436</v>
      </c>
      <c r="P7" s="195">
        <v>1747.1353481974372</v>
      </c>
      <c r="Q7" s="195">
        <v>-599.32498847739362</v>
      </c>
      <c r="R7" s="195"/>
      <c r="S7" s="195">
        <v>996.60403380596574</v>
      </c>
      <c r="T7" s="195">
        <v>342.09017464986681</v>
      </c>
      <c r="U7" s="195">
        <v>654.51385915609899</v>
      </c>
      <c r="V7" s="193">
        <v>-707.7022198450627</v>
      </c>
    </row>
    <row r="8" spans="2:22" ht="19.5" thickBot="1" x14ac:dyDescent="0.5">
      <c r="B8" s="497">
        <v>1400</v>
      </c>
      <c r="C8" s="546">
        <v>38722.502433428104</v>
      </c>
      <c r="D8" s="546">
        <v>40747.625633265641</v>
      </c>
      <c r="E8" s="546">
        <v>79470.128066693753</v>
      </c>
      <c r="F8" s="547"/>
      <c r="G8" s="548">
        <v>0.17453299999999999</v>
      </c>
      <c r="H8" s="546">
        <v>63625.778820395804</v>
      </c>
      <c r="I8" s="546">
        <v>63625.953353395802</v>
      </c>
      <c r="J8" s="546">
        <v>15844.174713297951</v>
      </c>
      <c r="K8" s="546">
        <v>6517.6277296331873</v>
      </c>
      <c r="L8" s="546">
        <v>11877.014875419287</v>
      </c>
      <c r="M8" s="546">
        <v>-5359.3871457860996</v>
      </c>
      <c r="N8" s="547"/>
      <c r="O8" s="546">
        <v>1276.1644343246821</v>
      </c>
      <c r="P8" s="546">
        <v>1770.820938560717</v>
      </c>
      <c r="Q8" s="546">
        <v>-494.65650423603483</v>
      </c>
      <c r="R8" s="546"/>
      <c r="S8" s="546">
        <v>1540.8305950683928</v>
      </c>
      <c r="T8" s="546">
        <v>387.37469631922943</v>
      </c>
      <c r="U8" s="546">
        <v>1153.4558987491632</v>
      </c>
      <c r="V8" s="549">
        <v>11143.586962024981</v>
      </c>
    </row>
    <row r="9" spans="2:22" ht="18.75" x14ac:dyDescent="0.45">
      <c r="B9" s="110">
        <v>1400</v>
      </c>
      <c r="C9" s="195"/>
      <c r="D9" s="195"/>
      <c r="E9" s="195"/>
      <c r="F9" s="261"/>
      <c r="G9" s="195"/>
      <c r="H9" s="195"/>
      <c r="I9" s="195"/>
      <c r="J9" s="195"/>
      <c r="K9" s="195"/>
      <c r="L9" s="195"/>
      <c r="M9" s="195"/>
      <c r="N9" s="261"/>
      <c r="O9" s="195"/>
      <c r="P9" s="195"/>
      <c r="Q9" s="195"/>
      <c r="R9" s="195"/>
      <c r="S9" s="195"/>
      <c r="T9" s="195"/>
      <c r="U9" s="195"/>
      <c r="V9" s="196"/>
    </row>
    <row r="10" spans="2:22" ht="18.75" x14ac:dyDescent="0.45">
      <c r="B10" s="110" t="s">
        <v>0</v>
      </c>
      <c r="C10" s="195">
        <v>8702.1651429611084</v>
      </c>
      <c r="D10" s="195">
        <v>8582.4423728935053</v>
      </c>
      <c r="E10" s="195">
        <v>17284.607515854615</v>
      </c>
      <c r="F10" s="261"/>
      <c r="G10" s="195"/>
      <c r="H10" s="195">
        <v>13024.904411620286</v>
      </c>
      <c r="I10" s="195">
        <v>13024.904411620286</v>
      </c>
      <c r="J10" s="195">
        <v>4259.7031042343297</v>
      </c>
      <c r="K10" s="195">
        <v>1302.0548314734242</v>
      </c>
      <c r="L10" s="195">
        <v>2133.8246355563792</v>
      </c>
      <c r="M10" s="195">
        <v>-831.76980408295503</v>
      </c>
      <c r="N10" s="261"/>
      <c r="O10" s="195">
        <v>361.59980154857237</v>
      </c>
      <c r="P10" s="195">
        <v>411.08191199276843</v>
      </c>
      <c r="Q10" s="195">
        <v>-49.482110444196053</v>
      </c>
      <c r="R10" s="195"/>
      <c r="S10" s="195">
        <v>252.13719996361218</v>
      </c>
      <c r="T10" s="195">
        <v>96.855031251083815</v>
      </c>
      <c r="U10" s="195">
        <v>155.28216871252835</v>
      </c>
      <c r="V10" s="196">
        <v>3533.7333584197067</v>
      </c>
    </row>
    <row r="11" spans="2:22" ht="18.75" x14ac:dyDescent="0.45">
      <c r="B11" s="110" t="s">
        <v>90</v>
      </c>
      <c r="C11" s="195">
        <v>18676.602646350984</v>
      </c>
      <c r="D11" s="195">
        <v>17431.422457254248</v>
      </c>
      <c r="E11" s="195">
        <v>36108.025103605236</v>
      </c>
      <c r="F11" s="261"/>
      <c r="G11" s="195"/>
      <c r="H11" s="195">
        <v>28035.208020963346</v>
      </c>
      <c r="I11" s="195">
        <v>28035.241867963345</v>
      </c>
      <c r="J11" s="195">
        <v>8072.7832356418912</v>
      </c>
      <c r="K11" s="195">
        <v>2761.7639080039435</v>
      </c>
      <c r="L11" s="195">
        <v>4987.238108114012</v>
      </c>
      <c r="M11" s="195">
        <v>-2225.4742001100685</v>
      </c>
      <c r="N11" s="261"/>
      <c r="O11" s="195">
        <v>699.50184320733604</v>
      </c>
      <c r="P11" s="195">
        <v>863.77556348472729</v>
      </c>
      <c r="Q11" s="195">
        <v>-164.27372027739125</v>
      </c>
      <c r="R11" s="195"/>
      <c r="S11" s="195">
        <v>506.21418468643856</v>
      </c>
      <c r="T11" s="195">
        <v>192.54181305697779</v>
      </c>
      <c r="U11" s="195">
        <v>313.67237162946077</v>
      </c>
      <c r="V11" s="196">
        <v>5996.7076868838922</v>
      </c>
    </row>
    <row r="12" spans="2:22" ht="18.75" x14ac:dyDescent="0.45">
      <c r="B12" s="110" t="s">
        <v>99</v>
      </c>
      <c r="C12" s="195">
        <v>27942.016516592543</v>
      </c>
      <c r="D12" s="195">
        <v>28066.782616139426</v>
      </c>
      <c r="E12" s="195">
        <v>56008.799132731969</v>
      </c>
      <c r="F12" s="261"/>
      <c r="G12" s="551">
        <v>0.2</v>
      </c>
      <c r="H12" s="195">
        <v>44207.21877025281</v>
      </c>
      <c r="I12" s="195">
        <v>44207.384331252812</v>
      </c>
      <c r="J12" s="195">
        <v>11801.414801479157</v>
      </c>
      <c r="K12" s="195">
        <v>4538.3069424514333</v>
      </c>
      <c r="L12" s="195">
        <v>8290.4248688055595</v>
      </c>
      <c r="M12" s="195">
        <v>-3752.1179263541262</v>
      </c>
      <c r="N12" s="261"/>
      <c r="O12" s="195">
        <v>1020.1734067625954</v>
      </c>
      <c r="P12" s="195">
        <v>1335.9106719756348</v>
      </c>
      <c r="Q12" s="195">
        <v>-315.73726521303945</v>
      </c>
      <c r="R12" s="195"/>
      <c r="S12" s="195">
        <v>763.76096677253076</v>
      </c>
      <c r="T12" s="195">
        <v>289.29644120362843</v>
      </c>
      <c r="U12" s="195">
        <v>474.46452556890233</v>
      </c>
      <c r="V12" s="196">
        <v>8208.0241354808932</v>
      </c>
    </row>
    <row r="13" spans="2:22" ht="18.75" x14ac:dyDescent="0.45">
      <c r="B13" s="110" t="s">
        <v>413</v>
      </c>
      <c r="C13" s="195">
        <v>38722.502433428104</v>
      </c>
      <c r="D13" s="195">
        <v>40747.625633265641</v>
      </c>
      <c r="E13" s="195">
        <v>79470.128066693753</v>
      </c>
      <c r="F13" s="261"/>
      <c r="G13" s="551">
        <v>0.17453299999999999</v>
      </c>
      <c r="H13" s="195">
        <v>63625.778820395804</v>
      </c>
      <c r="I13" s="195">
        <v>63625.953353395802</v>
      </c>
      <c r="J13" s="195">
        <v>15844.174713297951</v>
      </c>
      <c r="K13" s="195">
        <v>6517.6277296331873</v>
      </c>
      <c r="L13" s="195">
        <v>11877.014875419287</v>
      </c>
      <c r="M13" s="195">
        <v>-5359.3871457860996</v>
      </c>
      <c r="N13" s="261"/>
      <c r="O13" s="195">
        <v>1276.1644343246821</v>
      </c>
      <c r="P13" s="195">
        <v>1770.820938560717</v>
      </c>
      <c r="Q13" s="195">
        <v>-494.65650423603483</v>
      </c>
      <c r="R13" s="195"/>
      <c r="S13" s="195">
        <v>1540.8305950683928</v>
      </c>
      <c r="T13" s="195">
        <v>387.37469631922943</v>
      </c>
      <c r="U13" s="195">
        <v>1153.4558987491632</v>
      </c>
      <c r="V13" s="196">
        <v>11143.586962024981</v>
      </c>
    </row>
    <row r="14" spans="2:22" ht="18.75" x14ac:dyDescent="0.45">
      <c r="B14" s="110">
        <v>1401</v>
      </c>
      <c r="C14" s="343"/>
      <c r="D14" s="343"/>
      <c r="E14" s="343"/>
      <c r="F14" s="550"/>
      <c r="G14" s="405"/>
      <c r="H14" s="343"/>
      <c r="I14" s="343"/>
      <c r="J14" s="343"/>
      <c r="K14" s="343"/>
      <c r="L14" s="343"/>
      <c r="M14" s="343"/>
      <c r="N14" s="550"/>
      <c r="O14" s="343"/>
      <c r="P14" s="343"/>
      <c r="Q14" s="343"/>
      <c r="R14" s="343"/>
      <c r="S14" s="343"/>
      <c r="T14" s="343"/>
      <c r="U14" s="343"/>
      <c r="V14" s="344"/>
    </row>
    <row r="15" spans="2:22" ht="18.75" x14ac:dyDescent="0.45">
      <c r="B15" s="110" t="s">
        <v>0</v>
      </c>
      <c r="C15" s="195">
        <v>14351.698467933444</v>
      </c>
      <c r="D15" s="195">
        <v>11252.521297439998</v>
      </c>
      <c r="E15" s="195">
        <v>25604.21976537344</v>
      </c>
      <c r="F15" s="261"/>
      <c r="G15" s="551">
        <v>0.27905600000000003</v>
      </c>
      <c r="H15" s="195">
        <v>16447.114515253492</v>
      </c>
      <c r="I15" s="195">
        <v>16447.393571253491</v>
      </c>
      <c r="J15" s="195">
        <v>9156.8261941199489</v>
      </c>
      <c r="K15" s="195">
        <v>2261.0534368365484</v>
      </c>
      <c r="L15" s="195">
        <v>3633.3954130220004</v>
      </c>
      <c r="M15" s="195">
        <v>-1372.341976185452</v>
      </c>
      <c r="N15" s="261"/>
      <c r="O15" s="195">
        <v>403.95043653300093</v>
      </c>
      <c r="P15" s="195">
        <v>446.87816337717925</v>
      </c>
      <c r="Q15" s="195">
        <v>-42.927726844178324</v>
      </c>
      <c r="R15" s="195"/>
      <c r="S15" s="195">
        <v>256.68498082569079</v>
      </c>
      <c r="T15" s="195">
        <v>152.75549318289302</v>
      </c>
      <c r="U15" s="195">
        <v>103.92948764279777</v>
      </c>
      <c r="V15" s="196">
        <v>7845.4859787331161</v>
      </c>
    </row>
    <row r="16" spans="2:22" ht="19.5" thickBot="1" x14ac:dyDescent="0.5">
      <c r="B16" s="287" t="s">
        <v>90</v>
      </c>
      <c r="C16" s="460">
        <v>29394.069608670517</v>
      </c>
      <c r="D16" s="460">
        <v>21264.475089521322</v>
      </c>
      <c r="E16" s="460">
        <v>50658.544698191836</v>
      </c>
      <c r="F16" s="484"/>
      <c r="G16" s="485">
        <v>0.33917900000000001</v>
      </c>
      <c r="H16" s="460">
        <v>34005.249039200768</v>
      </c>
      <c r="I16" s="460">
        <v>34005.58821820077</v>
      </c>
      <c r="J16" s="460">
        <v>16652.956479991066</v>
      </c>
      <c r="K16" s="460">
        <v>4899.8187889079554</v>
      </c>
      <c r="L16" s="460">
        <v>8321.9091974897565</v>
      </c>
      <c r="M16" s="460">
        <v>-3422.0904085818011</v>
      </c>
      <c r="N16" s="484"/>
      <c r="O16" s="460">
        <v>808.01862561109715</v>
      </c>
      <c r="P16" s="460">
        <v>903.24862740076856</v>
      </c>
      <c r="Q16" s="460">
        <v>-95.230001789671405</v>
      </c>
      <c r="R16" s="460"/>
      <c r="S16" s="460">
        <v>512.69033877988738</v>
      </c>
      <c r="T16" s="460">
        <v>282.77392350939692</v>
      </c>
      <c r="U16" s="460">
        <v>229.91641527049046</v>
      </c>
      <c r="V16" s="289">
        <v>13365.552484890086</v>
      </c>
    </row>
    <row r="17" spans="2:22" ht="17.25" x14ac:dyDescent="0.4">
      <c r="B17" s="927" t="s">
        <v>403</v>
      </c>
      <c r="C17" s="927"/>
      <c r="D17" s="927"/>
      <c r="E17" s="927"/>
      <c r="F17" s="927"/>
      <c r="G17" s="927"/>
      <c r="H17" s="927"/>
      <c r="I17" s="927"/>
      <c r="J17" s="927"/>
      <c r="K17" s="927"/>
      <c r="L17" s="927"/>
      <c r="M17" s="927"/>
      <c r="N17" s="927"/>
      <c r="O17" s="927"/>
      <c r="P17" s="927"/>
      <c r="Q17" s="927"/>
      <c r="R17" s="927"/>
      <c r="S17" s="927"/>
      <c r="T17" s="927"/>
      <c r="U17" s="927"/>
      <c r="V17" s="927"/>
    </row>
    <row r="18" spans="2:22" ht="17.25" x14ac:dyDescent="0.4">
      <c r="B18" s="994" t="s">
        <v>404</v>
      </c>
      <c r="C18" s="994"/>
      <c r="D18" s="994"/>
      <c r="E18" s="994"/>
      <c r="F18" s="994"/>
      <c r="G18" s="994"/>
      <c r="H18" s="994"/>
      <c r="I18" s="994"/>
      <c r="J18" s="994"/>
      <c r="K18" s="994"/>
      <c r="L18" s="994"/>
      <c r="M18" s="994"/>
      <c r="N18" s="994"/>
      <c r="O18" s="994"/>
      <c r="P18" s="994"/>
      <c r="Q18" s="994"/>
      <c r="R18" s="994"/>
      <c r="S18" s="994"/>
      <c r="T18" s="994"/>
      <c r="U18" s="994"/>
      <c r="V18" s="994"/>
    </row>
    <row r="19" spans="2:22" ht="17.25" x14ac:dyDescent="0.4">
      <c r="B19" s="994" t="s">
        <v>405</v>
      </c>
      <c r="C19" s="994"/>
      <c r="D19" s="994"/>
      <c r="E19" s="994"/>
      <c r="F19" s="994"/>
      <c r="G19" s="994"/>
      <c r="H19" s="994"/>
      <c r="I19" s="994"/>
      <c r="J19" s="994"/>
      <c r="K19" s="994"/>
      <c r="L19" s="994"/>
      <c r="M19" s="994"/>
      <c r="N19" s="994"/>
      <c r="O19" s="994"/>
      <c r="P19" s="994"/>
      <c r="Q19" s="994"/>
      <c r="R19" s="994"/>
      <c r="S19" s="994"/>
      <c r="T19" s="994"/>
      <c r="U19" s="994"/>
      <c r="V19" s="994"/>
    </row>
    <row r="20" spans="2:22" ht="17.25" x14ac:dyDescent="0.4">
      <c r="B20" s="994" t="s">
        <v>406</v>
      </c>
      <c r="C20" s="994"/>
      <c r="D20" s="994"/>
      <c r="E20" s="994"/>
      <c r="F20" s="994"/>
      <c r="G20" s="994"/>
      <c r="H20" s="994"/>
      <c r="I20" s="994"/>
      <c r="J20" s="994"/>
      <c r="K20" s="994"/>
      <c r="L20" s="994"/>
      <c r="M20" s="994"/>
      <c r="N20" s="994"/>
      <c r="O20" s="994"/>
      <c r="P20" s="994"/>
      <c r="Q20" s="994"/>
      <c r="R20" s="994"/>
      <c r="S20" s="994"/>
      <c r="T20" s="994"/>
      <c r="U20" s="994"/>
      <c r="V20" s="994"/>
    </row>
    <row r="21" spans="2:22" ht="15.75" x14ac:dyDescent="0.25">
      <c r="B21" s="666"/>
      <c r="C21" s="666"/>
      <c r="D21" s="666"/>
      <c r="E21" s="666"/>
      <c r="F21" s="667"/>
      <c r="G21" s="666"/>
      <c r="H21" s="666"/>
      <c r="I21" s="666"/>
      <c r="J21" s="666"/>
      <c r="K21" s="666"/>
      <c r="L21" s="666"/>
      <c r="M21" s="666"/>
      <c r="N21" s="667"/>
      <c r="O21" s="666"/>
      <c r="P21" s="666"/>
      <c r="Q21" s="666"/>
      <c r="R21" s="667"/>
      <c r="S21" s="666"/>
      <c r="T21" s="666"/>
      <c r="U21" s="666"/>
      <c r="V21" s="666"/>
    </row>
    <row r="22" spans="2:22" x14ac:dyDescent="0.25">
      <c r="B22" s="668"/>
      <c r="C22" s="669"/>
      <c r="D22" s="669"/>
      <c r="E22" s="669"/>
      <c r="F22" s="669"/>
      <c r="G22" s="669"/>
      <c r="H22" s="669"/>
      <c r="I22" s="669"/>
      <c r="J22" s="669"/>
      <c r="K22" s="669"/>
      <c r="L22" s="669"/>
      <c r="M22" s="669"/>
      <c r="N22" s="669"/>
      <c r="O22" s="669"/>
      <c r="P22" s="669"/>
      <c r="Q22" s="669"/>
      <c r="R22" s="669"/>
      <c r="S22" s="669"/>
      <c r="T22" s="669"/>
      <c r="U22" s="669"/>
      <c r="V22" s="669"/>
    </row>
    <row r="23" spans="2:22" ht="18.75" x14ac:dyDescent="0.45">
      <c r="B23" s="303"/>
      <c r="C23" s="304"/>
      <c r="D23" s="304"/>
      <c r="E23" s="304"/>
      <c r="F23" s="304"/>
      <c r="G23" s="304"/>
      <c r="H23" s="304"/>
      <c r="I23" s="304"/>
      <c r="J23" s="304"/>
      <c r="K23" s="304"/>
      <c r="L23" s="304"/>
      <c r="M23" s="304"/>
      <c r="N23" s="304"/>
      <c r="O23" s="304"/>
      <c r="P23" s="304"/>
      <c r="Q23" s="304"/>
      <c r="R23" s="304"/>
      <c r="S23" s="304"/>
      <c r="T23" s="304"/>
      <c r="U23" s="304"/>
      <c r="V23" s="2" t="s">
        <v>359</v>
      </c>
    </row>
    <row r="24" spans="2:22" ht="18.75" x14ac:dyDescent="0.45">
      <c r="B24" s="303"/>
      <c r="C24" s="486"/>
      <c r="D24" s="304"/>
      <c r="E24" s="304"/>
      <c r="F24" s="627"/>
      <c r="G24" s="627"/>
      <c r="H24" s="303"/>
      <c r="I24" s="627"/>
      <c r="J24" s="303"/>
      <c r="K24" s="303"/>
      <c r="L24" s="303"/>
      <c r="M24" s="627"/>
      <c r="N24" s="627"/>
      <c r="O24" s="304"/>
      <c r="P24" s="304"/>
      <c r="Q24" s="303"/>
      <c r="R24" s="627"/>
      <c r="S24" s="627"/>
      <c r="T24" s="304"/>
      <c r="V24" s="2" t="s">
        <v>440</v>
      </c>
    </row>
    <row r="25" spans="2:22" ht="18.75" x14ac:dyDescent="0.45">
      <c r="B25" s="303"/>
      <c r="C25" s="627"/>
      <c r="D25" s="304"/>
      <c r="E25" s="627"/>
      <c r="F25" s="627"/>
      <c r="G25" s="627"/>
      <c r="H25" s="303"/>
      <c r="I25" s="303"/>
      <c r="J25" s="303"/>
      <c r="K25" s="303"/>
      <c r="L25" s="303"/>
      <c r="M25" s="303"/>
      <c r="N25" s="303"/>
      <c r="O25" s="303"/>
      <c r="P25" s="303"/>
      <c r="Q25" s="303"/>
      <c r="R25" s="303"/>
      <c r="S25" s="303"/>
      <c r="T25" s="303"/>
      <c r="U25" s="303"/>
      <c r="V25" s="2" t="s">
        <v>360</v>
      </c>
    </row>
    <row r="26" spans="2:22" ht="21.75" x14ac:dyDescent="0.4">
      <c r="B26" s="303"/>
      <c r="C26" s="627"/>
      <c r="D26" s="627"/>
      <c r="E26" s="627"/>
      <c r="F26" s="627"/>
      <c r="G26" s="627"/>
      <c r="H26" s="627"/>
      <c r="I26" s="627"/>
      <c r="J26" s="627"/>
      <c r="K26" s="627"/>
      <c r="L26" s="627"/>
      <c r="M26" s="627"/>
      <c r="N26" s="627"/>
      <c r="O26" s="304"/>
      <c r="P26" s="304"/>
      <c r="Q26" s="304"/>
      <c r="R26" s="627"/>
      <c r="S26" s="627"/>
      <c r="T26" s="627"/>
      <c r="U26" s="627"/>
      <c r="V26" s="71">
        <v>14</v>
      </c>
    </row>
    <row r="27" spans="2:22" ht="17.25" x14ac:dyDescent="0.4">
      <c r="B27" s="303"/>
      <c r="C27" s="28"/>
      <c r="D27" s="28"/>
      <c r="E27" s="28"/>
      <c r="F27" s="28"/>
      <c r="G27" s="28"/>
      <c r="H27" s="28"/>
      <c r="I27" s="28"/>
      <c r="J27" s="28"/>
      <c r="K27" s="28"/>
      <c r="L27" s="28"/>
      <c r="M27" s="28"/>
      <c r="N27" s="28"/>
      <c r="O27" s="28"/>
      <c r="P27" s="28"/>
      <c r="Q27" s="28"/>
      <c r="R27" s="28"/>
      <c r="S27" s="28"/>
      <c r="T27" s="28"/>
      <c r="U27" s="28"/>
      <c r="V27" s="28"/>
    </row>
    <row r="28" spans="2:22" ht="17.25" x14ac:dyDescent="0.4">
      <c r="B28" s="303"/>
      <c r="C28" s="28"/>
      <c r="D28" s="28"/>
      <c r="E28" s="28"/>
      <c r="F28" s="28"/>
      <c r="G28" s="28"/>
      <c r="H28" s="28"/>
      <c r="I28" s="28"/>
      <c r="J28" s="28"/>
      <c r="K28" s="28"/>
      <c r="L28" s="28"/>
      <c r="M28" s="28"/>
      <c r="N28" s="28"/>
      <c r="O28" s="28"/>
      <c r="P28" s="28"/>
      <c r="Q28" s="28"/>
      <c r="R28" s="28"/>
      <c r="S28" s="28"/>
      <c r="T28" s="28"/>
      <c r="U28" s="28"/>
      <c r="V28" s="28"/>
    </row>
    <row r="29" spans="2:22" ht="17.25" x14ac:dyDescent="0.4">
      <c r="B29" s="303"/>
    </row>
    <row r="30" spans="2:22" ht="17.25" x14ac:dyDescent="0.4">
      <c r="B30" s="303"/>
    </row>
    <row r="32" spans="2:22" x14ac:dyDescent="0.25">
      <c r="C32" s="251"/>
      <c r="D32" s="251"/>
      <c r="E32" s="251"/>
      <c r="F32" s="251"/>
      <c r="G32" s="251"/>
      <c r="H32" s="251"/>
      <c r="I32" s="251"/>
      <c r="J32" s="251"/>
      <c r="K32" s="251"/>
      <c r="L32" s="251"/>
      <c r="M32" s="251"/>
      <c r="N32" s="251"/>
      <c r="O32" s="251"/>
      <c r="P32" s="251"/>
      <c r="Q32" s="251"/>
      <c r="R32" s="251"/>
      <c r="S32" s="251"/>
      <c r="T32" s="251"/>
      <c r="U32" s="251"/>
      <c r="V32" s="251"/>
    </row>
    <row r="33" spans="3:22" x14ac:dyDescent="0.25">
      <c r="C33" s="251"/>
      <c r="D33" s="251"/>
      <c r="E33" s="251"/>
      <c r="F33" s="251"/>
      <c r="G33" s="251"/>
      <c r="H33" s="251"/>
      <c r="I33" s="251"/>
      <c r="J33" s="251"/>
      <c r="K33" s="251"/>
      <c r="L33" s="251"/>
      <c r="M33" s="251"/>
      <c r="N33" s="251"/>
      <c r="O33" s="251"/>
      <c r="P33" s="251"/>
      <c r="Q33" s="251"/>
      <c r="R33" s="251"/>
      <c r="S33" s="251"/>
      <c r="T33" s="251"/>
      <c r="U33" s="251"/>
      <c r="V33" s="251"/>
    </row>
    <row r="34" spans="3:22" x14ac:dyDescent="0.25">
      <c r="C34" s="251"/>
      <c r="D34" s="251"/>
      <c r="E34" s="251"/>
      <c r="F34" s="251"/>
      <c r="G34" s="251"/>
      <c r="H34" s="251"/>
      <c r="I34" s="251"/>
      <c r="J34" s="251"/>
      <c r="K34" s="251"/>
      <c r="L34" s="251"/>
      <c r="M34" s="251"/>
      <c r="N34" s="251"/>
      <c r="O34" s="251"/>
      <c r="P34" s="251"/>
      <c r="Q34" s="251"/>
      <c r="R34" s="251"/>
      <c r="S34" s="251"/>
      <c r="T34" s="251"/>
      <c r="U34" s="251"/>
      <c r="V34" s="251"/>
    </row>
    <row r="35" spans="3:22" x14ac:dyDescent="0.25">
      <c r="C35" s="251"/>
      <c r="D35" s="251"/>
      <c r="E35" s="251"/>
      <c r="F35" s="251"/>
      <c r="G35" s="251"/>
      <c r="H35" s="251"/>
      <c r="I35" s="251"/>
      <c r="J35" s="251"/>
      <c r="K35" s="251"/>
      <c r="L35" s="251"/>
      <c r="M35" s="251"/>
      <c r="N35" s="251"/>
      <c r="O35" s="251"/>
      <c r="P35" s="251"/>
      <c r="Q35" s="251"/>
      <c r="R35" s="251"/>
      <c r="S35" s="251"/>
      <c r="T35" s="251"/>
      <c r="U35" s="251"/>
      <c r="V35" s="251"/>
    </row>
    <row r="36" spans="3:22" x14ac:dyDescent="0.25">
      <c r="C36" s="251"/>
      <c r="D36" s="251"/>
      <c r="E36" s="251"/>
      <c r="F36" s="251"/>
      <c r="G36" s="251"/>
      <c r="H36" s="251"/>
      <c r="I36" s="251"/>
      <c r="J36" s="251"/>
      <c r="K36" s="251"/>
      <c r="L36" s="251"/>
      <c r="M36" s="251"/>
      <c r="N36" s="251"/>
      <c r="O36" s="251"/>
      <c r="P36" s="251"/>
      <c r="Q36" s="251"/>
      <c r="R36" s="251"/>
      <c r="S36" s="251"/>
      <c r="T36" s="251"/>
      <c r="U36" s="251"/>
      <c r="V36" s="251"/>
    </row>
    <row r="37" spans="3:22" x14ac:dyDescent="0.25">
      <c r="C37" s="251"/>
      <c r="D37" s="251"/>
      <c r="E37" s="251"/>
      <c r="F37" s="251"/>
      <c r="G37" s="251"/>
      <c r="H37" s="251"/>
      <c r="I37" s="251"/>
      <c r="J37" s="251"/>
      <c r="K37" s="251"/>
      <c r="L37" s="251"/>
      <c r="M37" s="251"/>
      <c r="N37" s="251"/>
      <c r="O37" s="251"/>
      <c r="P37" s="251"/>
      <c r="Q37" s="251"/>
      <c r="R37" s="251"/>
      <c r="S37" s="251"/>
      <c r="T37" s="251"/>
      <c r="U37" s="251"/>
      <c r="V37" s="251"/>
    </row>
    <row r="38" spans="3:22" x14ac:dyDescent="0.25">
      <c r="C38" s="251"/>
      <c r="D38" s="251"/>
      <c r="E38" s="251"/>
      <c r="F38" s="251"/>
      <c r="G38" s="251"/>
      <c r="H38" s="251"/>
      <c r="I38" s="251"/>
      <c r="J38" s="251"/>
      <c r="K38" s="251"/>
      <c r="L38" s="251"/>
      <c r="M38" s="251"/>
      <c r="N38" s="251"/>
      <c r="O38" s="251"/>
      <c r="P38" s="251"/>
      <c r="Q38" s="251"/>
      <c r="R38" s="251"/>
      <c r="S38" s="251"/>
      <c r="T38" s="251"/>
      <c r="U38" s="251"/>
      <c r="V38" s="251"/>
    </row>
    <row r="39" spans="3:22" x14ac:dyDescent="0.25">
      <c r="C39" s="251"/>
      <c r="D39" s="251"/>
      <c r="E39" s="251"/>
      <c r="F39" s="251"/>
      <c r="G39" s="251"/>
      <c r="H39" s="251"/>
      <c r="I39" s="251"/>
      <c r="J39" s="251"/>
      <c r="K39" s="251"/>
      <c r="L39" s="251"/>
      <c r="M39" s="251"/>
      <c r="N39" s="251"/>
      <c r="O39" s="251"/>
      <c r="P39" s="251"/>
      <c r="Q39" s="251"/>
      <c r="R39" s="251"/>
      <c r="S39" s="251"/>
      <c r="T39" s="251"/>
      <c r="U39" s="251"/>
      <c r="V39" s="251"/>
    </row>
    <row r="40" spans="3:22" x14ac:dyDescent="0.25">
      <c r="C40" s="251"/>
      <c r="D40" s="251"/>
      <c r="E40" s="251"/>
      <c r="F40" s="251"/>
      <c r="G40" s="251"/>
      <c r="H40" s="251"/>
      <c r="I40" s="251"/>
      <c r="J40" s="251"/>
      <c r="K40" s="251"/>
      <c r="L40" s="251"/>
      <c r="M40" s="251"/>
      <c r="N40" s="251"/>
      <c r="O40" s="251"/>
      <c r="P40" s="251"/>
      <c r="Q40" s="251"/>
      <c r="R40" s="251"/>
      <c r="S40" s="251"/>
      <c r="T40" s="251"/>
      <c r="U40" s="251"/>
      <c r="V40" s="251"/>
    </row>
    <row r="41" spans="3:22" x14ac:dyDescent="0.25">
      <c r="C41" s="251"/>
      <c r="D41" s="251"/>
      <c r="E41" s="251"/>
      <c r="F41" s="251"/>
      <c r="G41" s="251"/>
      <c r="H41" s="251"/>
      <c r="I41" s="251"/>
      <c r="J41" s="251"/>
      <c r="K41" s="251"/>
      <c r="L41" s="251"/>
      <c r="M41" s="251"/>
      <c r="N41" s="251"/>
      <c r="O41" s="251"/>
      <c r="P41" s="251"/>
      <c r="Q41" s="251"/>
      <c r="R41" s="251"/>
      <c r="S41" s="251"/>
      <c r="T41" s="251"/>
      <c r="U41" s="251"/>
      <c r="V41" s="251"/>
    </row>
    <row r="42" spans="3:22" x14ac:dyDescent="0.25">
      <c r="C42" s="251"/>
      <c r="D42" s="251"/>
      <c r="E42" s="251"/>
      <c r="F42" s="251"/>
      <c r="G42" s="251"/>
      <c r="H42" s="251"/>
      <c r="I42" s="251"/>
      <c r="J42" s="251"/>
      <c r="K42" s="251"/>
      <c r="L42" s="251"/>
      <c r="M42" s="251"/>
      <c r="N42" s="251"/>
      <c r="O42" s="251"/>
      <c r="P42" s="251"/>
      <c r="Q42" s="251"/>
      <c r="R42" s="251"/>
      <c r="S42" s="251"/>
      <c r="T42" s="251"/>
      <c r="U42" s="251"/>
      <c r="V42" s="251"/>
    </row>
    <row r="43" spans="3:22" x14ac:dyDescent="0.25">
      <c r="C43" s="251"/>
      <c r="D43" s="251"/>
      <c r="E43" s="251"/>
      <c r="F43" s="251"/>
      <c r="G43" s="251"/>
      <c r="H43" s="251"/>
      <c r="I43" s="251"/>
      <c r="J43" s="251"/>
      <c r="K43" s="251"/>
      <c r="L43" s="251"/>
      <c r="M43" s="251"/>
      <c r="N43" s="251"/>
      <c r="O43" s="251"/>
      <c r="P43" s="251"/>
      <c r="Q43" s="251"/>
      <c r="R43" s="251"/>
      <c r="S43" s="251"/>
      <c r="T43" s="251"/>
      <c r="U43" s="251"/>
      <c r="V43" s="251"/>
    </row>
    <row r="44" spans="3:22" x14ac:dyDescent="0.25">
      <c r="C44" s="251"/>
      <c r="D44" s="251"/>
      <c r="E44" s="251"/>
      <c r="F44" s="251"/>
      <c r="G44" s="251"/>
      <c r="H44" s="251"/>
      <c r="I44" s="251"/>
      <c r="J44" s="251"/>
      <c r="K44" s="251"/>
      <c r="L44" s="251"/>
      <c r="M44" s="251"/>
      <c r="N44" s="251"/>
      <c r="O44" s="251"/>
      <c r="P44" s="251"/>
      <c r="Q44" s="251"/>
      <c r="R44" s="251"/>
      <c r="S44" s="251"/>
      <c r="T44" s="251"/>
      <c r="U44" s="251"/>
      <c r="V44" s="251"/>
    </row>
    <row r="45" spans="3:22" x14ac:dyDescent="0.25">
      <c r="C45" s="251"/>
      <c r="D45" s="251"/>
      <c r="E45" s="251"/>
      <c r="F45" s="251"/>
      <c r="G45" s="251"/>
      <c r="H45" s="251"/>
      <c r="I45" s="251"/>
      <c r="J45" s="251"/>
      <c r="K45" s="251"/>
      <c r="L45" s="251"/>
      <c r="M45" s="251"/>
      <c r="N45" s="251"/>
      <c r="O45" s="251"/>
      <c r="P45" s="251"/>
      <c r="Q45" s="251"/>
      <c r="R45" s="251"/>
      <c r="S45" s="251"/>
      <c r="T45" s="251"/>
      <c r="U45" s="251"/>
      <c r="V45" s="251"/>
    </row>
    <row r="46" spans="3:22" x14ac:dyDescent="0.25">
      <c r="C46" s="251"/>
      <c r="D46" s="251"/>
      <c r="E46" s="251"/>
      <c r="F46" s="251"/>
      <c r="G46" s="251"/>
      <c r="H46" s="251"/>
      <c r="I46" s="251"/>
      <c r="J46" s="251"/>
      <c r="K46" s="251"/>
      <c r="L46" s="251"/>
      <c r="M46" s="251"/>
      <c r="N46" s="251"/>
      <c r="O46" s="251"/>
      <c r="P46" s="251"/>
      <c r="Q46" s="251"/>
      <c r="R46" s="251"/>
      <c r="S46" s="251"/>
      <c r="T46" s="251"/>
      <c r="U46" s="251"/>
      <c r="V46" s="251"/>
    </row>
    <row r="47" spans="3:22" x14ac:dyDescent="0.25">
      <c r="C47" s="251"/>
      <c r="D47" s="251"/>
      <c r="E47" s="251"/>
      <c r="F47" s="251"/>
      <c r="G47" s="251"/>
      <c r="H47" s="251"/>
      <c r="I47" s="251"/>
      <c r="J47" s="251"/>
      <c r="K47" s="251"/>
      <c r="L47" s="251"/>
      <c r="M47" s="251"/>
      <c r="N47" s="251"/>
      <c r="O47" s="251"/>
      <c r="P47" s="251"/>
      <c r="Q47" s="251"/>
      <c r="R47" s="251"/>
      <c r="S47" s="251"/>
      <c r="T47" s="251"/>
      <c r="U47" s="251"/>
      <c r="V47" s="251"/>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pageMargins left="0.23622047244094491" right="0.23622047244094491" top="0.74803149606299213" bottom="0.74803149606299213" header="0.31496062992125984" footer="0.31496062992125984"/>
  <pageSetup paperSize="9" scale="59"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4"/>
  <sheetViews>
    <sheetView rightToLeft="1" zoomScaleNormal="100" zoomScaleSheetLayoutView="100" workbookViewId="0">
      <selection activeCell="F23" sqref="F23"/>
    </sheetView>
  </sheetViews>
  <sheetFormatPr defaultRowHeight="15" x14ac:dyDescent="0.25"/>
  <cols>
    <col min="1" max="1" width="9" customWidth="1"/>
    <col min="2" max="2" width="12.75" customWidth="1"/>
    <col min="3" max="3" width="10.875" customWidth="1"/>
    <col min="4" max="4" width="11.25" customWidth="1"/>
    <col min="5" max="5" width="14.25" customWidth="1"/>
    <col min="6" max="6" width="13.25" customWidth="1"/>
    <col min="7" max="7" width="3.75" customWidth="1"/>
    <col min="8" max="8" width="10.25" bestFit="1" customWidth="1"/>
  </cols>
  <sheetData>
    <row r="1" spans="2:16" ht="15.75" thickBot="1" x14ac:dyDescent="0.3"/>
    <row r="2" spans="2:16" ht="24.75" thickBot="1" x14ac:dyDescent="0.65">
      <c r="B2" s="997" t="s">
        <v>361</v>
      </c>
      <c r="C2" s="998"/>
      <c r="D2" s="998"/>
      <c r="E2" s="998"/>
      <c r="F2" s="10" t="s">
        <v>93</v>
      </c>
    </row>
    <row r="3" spans="2:16" ht="20.25" thickBot="1" x14ac:dyDescent="0.5">
      <c r="B3" s="102"/>
      <c r="C3" s="944" t="s">
        <v>102</v>
      </c>
      <c r="D3" s="944"/>
      <c r="E3" s="944"/>
      <c r="F3" s="992" t="s">
        <v>103</v>
      </c>
    </row>
    <row r="4" spans="2:16" ht="21.75" thickBot="1" x14ac:dyDescent="0.5">
      <c r="B4" s="95"/>
      <c r="C4" s="632" t="s">
        <v>100</v>
      </c>
      <c r="D4" s="632" t="s">
        <v>101</v>
      </c>
      <c r="E4" s="378" t="s">
        <v>18</v>
      </c>
      <c r="F4" s="993"/>
      <c r="H4" s="251"/>
      <c r="I4" s="251"/>
      <c r="J4" s="251"/>
      <c r="K4" s="251"/>
    </row>
    <row r="5" spans="2:16" ht="18.75" x14ac:dyDescent="0.45">
      <c r="B5" s="171">
        <v>1397</v>
      </c>
      <c r="C5" s="299">
        <v>-12076.240431131722</v>
      </c>
      <c r="D5" s="299">
        <v>2141.561711214109</v>
      </c>
      <c r="E5" s="299">
        <v>-9934.6787199176142</v>
      </c>
      <c r="F5" s="193">
        <v>9879.908342644816</v>
      </c>
      <c r="G5" s="47"/>
      <c r="L5" s="51"/>
      <c r="M5" s="51"/>
      <c r="N5" s="51"/>
      <c r="O5" s="51"/>
    </row>
    <row r="6" spans="2:16" ht="18.75" x14ac:dyDescent="0.45">
      <c r="B6" s="568">
        <v>1398</v>
      </c>
      <c r="C6" s="195">
        <v>-1478.1979881578766</v>
      </c>
      <c r="D6" s="195">
        <v>1112.999239738278</v>
      </c>
      <c r="E6" s="195">
        <v>-365.19874841959859</v>
      </c>
      <c r="F6" s="193">
        <v>671.17277921987488</v>
      </c>
      <c r="G6" s="47"/>
      <c r="H6" s="47"/>
      <c r="L6" s="51"/>
      <c r="M6" s="51"/>
      <c r="N6" s="51"/>
      <c r="O6" s="51"/>
    </row>
    <row r="7" spans="2:16" ht="18.75" x14ac:dyDescent="0.45">
      <c r="B7" s="275">
        <v>1399</v>
      </c>
      <c r="C7" s="299">
        <v>-7537.2846413279285</v>
      </c>
      <c r="D7" s="299">
        <v>1219.3499593403085</v>
      </c>
      <c r="E7" s="299">
        <v>-6317.93468198762</v>
      </c>
      <c r="F7" s="193">
        <v>-2640.5316061495487</v>
      </c>
      <c r="L7" s="51"/>
      <c r="M7" s="51"/>
      <c r="N7" s="51"/>
      <c r="O7" s="51"/>
    </row>
    <row r="8" spans="2:16" ht="19.5" thickBot="1" x14ac:dyDescent="0.5">
      <c r="B8" s="541">
        <v>1400</v>
      </c>
      <c r="C8" s="552">
        <v>-8148.7006196086322</v>
      </c>
      <c r="D8" s="552">
        <v>-1184.5816960311108</v>
      </c>
      <c r="E8" s="552">
        <v>-9333.2823156397426</v>
      </c>
      <c r="F8" s="553">
        <v>895.36791539111653</v>
      </c>
      <c r="L8" s="51"/>
      <c r="M8" s="51"/>
      <c r="N8" s="51"/>
      <c r="O8" s="51"/>
    </row>
    <row r="9" spans="2:16" ht="18.75" x14ac:dyDescent="0.45">
      <c r="B9" s="110">
        <v>1400</v>
      </c>
      <c r="C9" s="195"/>
      <c r="D9" s="195"/>
      <c r="E9" s="195"/>
      <c r="F9" s="196"/>
      <c r="L9" s="51"/>
      <c r="M9" s="51"/>
      <c r="N9" s="51"/>
      <c r="O9" s="51"/>
    </row>
    <row r="10" spans="2:16" ht="18.75" x14ac:dyDescent="0.45">
      <c r="B10" s="110" t="s">
        <v>0</v>
      </c>
      <c r="C10" s="195">
        <v>-2952.1272600000002</v>
      </c>
      <c r="D10" s="195">
        <v>-222.27094603481569</v>
      </c>
      <c r="E10" s="195">
        <v>-3174.3982060348158</v>
      </c>
      <c r="F10" s="196">
        <v>699.31094980431919</v>
      </c>
      <c r="H10" s="670"/>
      <c r="I10" s="670"/>
      <c r="J10" s="670"/>
      <c r="K10" s="670"/>
      <c r="L10" s="670"/>
      <c r="M10" s="670"/>
      <c r="N10" s="670"/>
      <c r="O10" s="670"/>
      <c r="P10" s="670"/>
    </row>
    <row r="11" spans="2:16" ht="18.75" x14ac:dyDescent="0.45">
      <c r="B11" s="194" t="s">
        <v>90</v>
      </c>
      <c r="C11" s="240">
        <v>-6150.7549624973899</v>
      </c>
      <c r="D11" s="240">
        <v>-190.00417364496712</v>
      </c>
      <c r="E11" s="240">
        <v>-6340.7591361423574</v>
      </c>
      <c r="F11" s="241">
        <v>-47.328094881442212</v>
      </c>
      <c r="H11" s="670"/>
      <c r="I11" s="670"/>
      <c r="J11" s="670"/>
      <c r="K11" s="670"/>
      <c r="L11" s="670"/>
      <c r="M11" s="670"/>
      <c r="N11" s="670"/>
      <c r="O11" s="670"/>
      <c r="P11" s="670"/>
    </row>
    <row r="12" spans="2:16" ht="18.75" x14ac:dyDescent="0.45">
      <c r="B12" s="194" t="s">
        <v>91</v>
      </c>
      <c r="C12" s="195">
        <v>-9710.8845786454567</v>
      </c>
      <c r="D12" s="195">
        <v>-423.55274236439988</v>
      </c>
      <c r="E12" s="195">
        <v>-10134.437321009857</v>
      </c>
      <c r="F12" s="241">
        <v>-2211.3998681568041</v>
      </c>
      <c r="H12" s="670"/>
      <c r="I12" s="670"/>
      <c r="J12" s="670"/>
      <c r="K12" s="670"/>
      <c r="L12" s="670"/>
      <c r="M12" s="670"/>
      <c r="N12" s="670"/>
      <c r="O12" s="670"/>
      <c r="P12" s="670"/>
    </row>
    <row r="13" spans="2:16" ht="18.75" x14ac:dyDescent="0.45">
      <c r="B13" s="110" t="s">
        <v>369</v>
      </c>
      <c r="C13" s="195">
        <v>-8148.7006196086322</v>
      </c>
      <c r="D13" s="195">
        <v>-1184.5816960311108</v>
      </c>
      <c r="E13" s="195">
        <v>-9333.2823156397426</v>
      </c>
      <c r="F13" s="196">
        <v>895.36791539111653</v>
      </c>
      <c r="H13" s="670"/>
      <c r="I13" s="670"/>
      <c r="J13" s="670"/>
      <c r="K13" s="670"/>
      <c r="L13" s="670"/>
      <c r="M13" s="670"/>
      <c r="N13" s="670"/>
      <c r="O13" s="670"/>
      <c r="P13" s="670"/>
    </row>
    <row r="14" spans="2:16" ht="18.75" x14ac:dyDescent="0.45">
      <c r="B14" s="110">
        <v>1401</v>
      </c>
      <c r="C14" s="343"/>
      <c r="D14" s="343"/>
      <c r="E14" s="343"/>
      <c r="F14" s="344"/>
      <c r="H14" s="424"/>
      <c r="I14" s="424"/>
      <c r="J14" s="424"/>
      <c r="K14" s="424"/>
      <c r="L14" s="670"/>
      <c r="M14" s="670"/>
      <c r="N14" s="670"/>
      <c r="O14" s="670"/>
      <c r="P14" s="670"/>
    </row>
    <row r="15" spans="2:16" ht="18.75" x14ac:dyDescent="0.45">
      <c r="B15" s="110" t="s">
        <v>0</v>
      </c>
      <c r="C15" s="195">
        <v>-9864.3088016329311</v>
      </c>
      <c r="D15" s="195">
        <v>-167.64766706839725</v>
      </c>
      <c r="E15" s="195">
        <v>-10031.956468701328</v>
      </c>
      <c r="F15" s="196">
        <v>188.50430168870011</v>
      </c>
      <c r="H15" s="424"/>
      <c r="I15" s="424"/>
      <c r="J15" s="424"/>
      <c r="K15" s="424"/>
      <c r="L15" s="670"/>
      <c r="M15" s="670"/>
      <c r="N15" s="670"/>
      <c r="O15" s="670"/>
      <c r="P15" s="670"/>
    </row>
    <row r="16" spans="2:16" ht="19.5" thickBot="1" x14ac:dyDescent="0.5">
      <c r="B16" s="287" t="s">
        <v>90</v>
      </c>
      <c r="C16" s="460">
        <v>-12754.885259736688</v>
      </c>
      <c r="D16" s="460">
        <v>-95.024745162234012</v>
      </c>
      <c r="E16" s="460">
        <v>-12849.910004898922</v>
      </c>
      <c r="F16" s="289">
        <v>2416.7757637471645</v>
      </c>
      <c r="H16" s="424"/>
      <c r="I16" s="424"/>
      <c r="J16" s="424"/>
      <c r="K16" s="424"/>
      <c r="L16" s="670"/>
      <c r="M16" s="670"/>
      <c r="N16" s="670"/>
      <c r="O16" s="670"/>
      <c r="P16" s="670"/>
    </row>
    <row r="17" spans="2:16" ht="17.25" x14ac:dyDescent="0.4">
      <c r="B17" s="927" t="s">
        <v>262</v>
      </c>
      <c r="C17" s="927"/>
      <c r="D17" s="927"/>
      <c r="E17" s="927"/>
      <c r="F17" s="927"/>
      <c r="H17" s="424"/>
      <c r="I17" s="424"/>
      <c r="J17" s="424"/>
      <c r="K17" s="424"/>
      <c r="L17" s="670"/>
      <c r="M17" s="670"/>
      <c r="N17" s="670"/>
      <c r="O17" s="670"/>
      <c r="P17" s="670"/>
    </row>
    <row r="18" spans="2:16" ht="17.25" x14ac:dyDescent="0.4">
      <c r="B18" s="914" t="s">
        <v>263</v>
      </c>
      <c r="C18" s="914"/>
      <c r="D18" s="914"/>
      <c r="E18" s="914"/>
      <c r="F18" s="914"/>
      <c r="H18" s="671"/>
      <c r="I18" s="671"/>
      <c r="J18" s="671"/>
      <c r="K18" s="671"/>
      <c r="L18" s="670"/>
      <c r="M18" s="670"/>
      <c r="N18" s="670"/>
      <c r="O18" s="670"/>
      <c r="P18" s="670"/>
    </row>
    <row r="19" spans="2:16" ht="17.25" x14ac:dyDescent="0.4">
      <c r="B19" s="247"/>
      <c r="C19" s="247"/>
      <c r="D19" s="247"/>
      <c r="E19" s="247"/>
      <c r="F19" s="247"/>
      <c r="H19" s="671"/>
      <c r="I19" s="671"/>
      <c r="J19" s="671"/>
      <c r="K19" s="671"/>
    </row>
    <row r="20" spans="2:16" ht="17.25" x14ac:dyDescent="0.4">
      <c r="B20" s="247"/>
      <c r="C20" s="247"/>
      <c r="D20" s="247"/>
      <c r="E20" s="247"/>
      <c r="F20" s="247"/>
    </row>
    <row r="21" spans="2:16" ht="18.75" x14ac:dyDescent="0.45">
      <c r="B21" s="247"/>
      <c r="C21" s="247"/>
      <c r="D21" s="247"/>
      <c r="E21" s="628"/>
      <c r="F21" s="2" t="s">
        <v>359</v>
      </c>
    </row>
    <row r="22" spans="2:16" ht="18.75" x14ac:dyDescent="0.45">
      <c r="B22" s="247"/>
      <c r="C22" s="247"/>
      <c r="D22" s="247"/>
      <c r="E22" s="628"/>
      <c r="F22" s="2" t="s">
        <v>440</v>
      </c>
    </row>
    <row r="23" spans="2:16" ht="18.75" x14ac:dyDescent="0.45">
      <c r="B23" s="628"/>
      <c r="C23" s="628"/>
      <c r="D23" s="628"/>
      <c r="E23" s="628"/>
      <c r="F23" s="2" t="s">
        <v>360</v>
      </c>
    </row>
    <row r="24" spans="2:16" ht="21.75" x14ac:dyDescent="0.55000000000000004">
      <c r="B24" s="628"/>
      <c r="C24" s="628"/>
      <c r="D24" s="628"/>
      <c r="E24" s="628"/>
      <c r="F24" s="70">
        <v>15</v>
      </c>
      <c r="G24" s="74"/>
    </row>
    <row r="25" spans="2:16" ht="17.25" x14ac:dyDescent="0.4">
      <c r="B25" s="28"/>
      <c r="C25" s="348"/>
      <c r="D25" s="28"/>
      <c r="E25" s="28"/>
      <c r="F25" s="28"/>
    </row>
    <row r="26" spans="2:16" x14ac:dyDescent="0.25">
      <c r="C26" s="248"/>
    </row>
    <row r="27" spans="2:16" x14ac:dyDescent="0.25">
      <c r="C27" s="248"/>
    </row>
    <row r="28" spans="2:16" x14ac:dyDescent="0.25">
      <c r="C28" s="248"/>
      <c r="D28" s="249"/>
      <c r="E28" s="249"/>
      <c r="F28" s="249"/>
    </row>
    <row r="29" spans="2:16" x14ac:dyDescent="0.25">
      <c r="C29" s="248"/>
      <c r="D29" s="250"/>
      <c r="E29" s="250"/>
      <c r="F29" s="250"/>
    </row>
    <row r="30" spans="2:16" x14ac:dyDescent="0.25">
      <c r="C30" s="250"/>
      <c r="D30" s="250"/>
      <c r="E30" s="250"/>
      <c r="F30" s="250"/>
    </row>
    <row r="31" spans="2:16" x14ac:dyDescent="0.25">
      <c r="C31" s="251"/>
      <c r="D31" s="251"/>
      <c r="E31" s="251"/>
      <c r="F31" s="251"/>
    </row>
    <row r="32" spans="2:16" x14ac:dyDescent="0.25">
      <c r="C32" s="251"/>
      <c r="D32" s="251"/>
      <c r="E32" s="251"/>
      <c r="F32" s="251"/>
    </row>
    <row r="33" spans="3:6" x14ac:dyDescent="0.25">
      <c r="C33" s="251"/>
      <c r="D33" s="251"/>
      <c r="E33" s="251"/>
      <c r="F33" s="251"/>
    </row>
    <row r="34" spans="3:6" x14ac:dyDescent="0.25">
      <c r="C34" s="251"/>
      <c r="D34" s="251"/>
      <c r="E34" s="251"/>
      <c r="F34" s="251"/>
    </row>
  </sheetData>
  <mergeCells count="5">
    <mergeCell ref="B2:E2"/>
    <mergeCell ref="C3:E3"/>
    <mergeCell ref="F3:F4"/>
    <mergeCell ref="B17:F17"/>
    <mergeCell ref="B18:F18"/>
  </mergeCells>
  <printOptions horizontalCentered="1" verticalCentered="1"/>
  <pageMargins left="0.7" right="0.7" top="0.75" bottom="0.75" header="0.3" footer="0.3"/>
  <pageSetup paperSize="9" scale="11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rightToLeft="1" zoomScale="98" zoomScaleNormal="98" zoomScaleSheetLayoutView="100" workbookViewId="0">
      <selection activeCell="J16" sqref="J16"/>
    </sheetView>
  </sheetViews>
  <sheetFormatPr defaultRowHeight="15" x14ac:dyDescent="0.25"/>
  <cols>
    <col min="1" max="1" width="9" customWidth="1"/>
    <col min="2" max="2" width="12.25" customWidth="1"/>
    <col min="3" max="3" width="8.125" customWidth="1"/>
    <col min="4" max="4" width="8.75" customWidth="1"/>
    <col min="5" max="6" width="8.125" customWidth="1"/>
    <col min="7" max="7" width="13.25" customWidth="1"/>
    <col min="8" max="8" width="3.75" customWidth="1"/>
  </cols>
  <sheetData>
    <row r="1" spans="2:11" ht="15.75" thickBot="1" x14ac:dyDescent="0.3"/>
    <row r="2" spans="2:11" ht="24.75" thickBot="1" x14ac:dyDescent="0.65">
      <c r="B2" s="8" t="s">
        <v>242</v>
      </c>
      <c r="C2" s="9"/>
      <c r="D2" s="9"/>
      <c r="E2" s="9"/>
      <c r="F2" s="9"/>
      <c r="G2" s="10" t="s">
        <v>93</v>
      </c>
    </row>
    <row r="3" spans="2:11" ht="21.75" thickBot="1" x14ac:dyDescent="0.5">
      <c r="B3" s="210"/>
      <c r="C3" s="999" t="s">
        <v>100</v>
      </c>
      <c r="D3" s="999"/>
      <c r="E3" s="999" t="s">
        <v>104</v>
      </c>
      <c r="F3" s="999"/>
      <c r="G3" s="258" t="s">
        <v>18</v>
      </c>
      <c r="I3" s="349"/>
    </row>
    <row r="4" spans="2:11" ht="18.75" x14ac:dyDescent="0.45">
      <c r="B4" s="275">
        <v>1397</v>
      </c>
      <c r="C4" s="1000">
        <v>2304.4</v>
      </c>
      <c r="D4" s="1001"/>
      <c r="E4" s="1000">
        <v>8318.5998</v>
      </c>
      <c r="F4" s="1001"/>
      <c r="G4" s="193">
        <v>10622.9998</v>
      </c>
      <c r="I4" s="349"/>
      <c r="J4" s="349"/>
    </row>
    <row r="5" spans="2:11" ht="18.75" x14ac:dyDescent="0.45">
      <c r="B5" s="171">
        <v>1398</v>
      </c>
      <c r="C5" s="1000">
        <v>1539.3749</v>
      </c>
      <c r="D5" s="1001"/>
      <c r="E5" s="1000">
        <v>7674.0114000000003</v>
      </c>
      <c r="F5" s="1001"/>
      <c r="G5" s="193">
        <v>9213.3863999999994</v>
      </c>
      <c r="J5" s="349"/>
    </row>
    <row r="6" spans="2:11" ht="18.75" x14ac:dyDescent="0.45">
      <c r="B6" s="171">
        <v>1399</v>
      </c>
      <c r="C6" s="1000">
        <v>1966.2338999999999</v>
      </c>
      <c r="D6" s="1001"/>
      <c r="E6" s="1000">
        <v>7175.8546999999999</v>
      </c>
      <c r="F6" s="1001"/>
      <c r="G6" s="193">
        <v>9142.0884999999998</v>
      </c>
    </row>
    <row r="7" spans="2:11" ht="19.5" thickBot="1" x14ac:dyDescent="0.5">
      <c r="B7" s="541">
        <v>1400</v>
      </c>
      <c r="C7" s="1002">
        <v>2501.2955999999999</v>
      </c>
      <c r="D7" s="1002"/>
      <c r="E7" s="1002">
        <v>6173.6477999999997</v>
      </c>
      <c r="F7" s="1002"/>
      <c r="G7" s="553">
        <v>8674.9434999999994</v>
      </c>
    </row>
    <row r="8" spans="2:11" ht="18.75" x14ac:dyDescent="0.45">
      <c r="B8" s="110">
        <v>1400</v>
      </c>
      <c r="C8" s="641"/>
      <c r="D8" s="614"/>
      <c r="E8" s="641"/>
      <c r="F8" s="614"/>
      <c r="G8" s="259"/>
    </row>
    <row r="9" spans="2:11" ht="18.75" x14ac:dyDescent="0.45">
      <c r="B9" s="110" t="s">
        <v>0</v>
      </c>
      <c r="C9" s="1003">
        <v>2010.7370000000001</v>
      </c>
      <c r="D9" s="1004"/>
      <c r="E9" s="1003">
        <v>6733.0357000000004</v>
      </c>
      <c r="F9" s="1004"/>
      <c r="G9" s="259">
        <v>8743.7726000000002</v>
      </c>
    </row>
    <row r="10" spans="2:11" ht="18.75" x14ac:dyDescent="0.45">
      <c r="B10" s="110" t="s">
        <v>90</v>
      </c>
      <c r="C10" s="1003">
        <v>2456.9672999999998</v>
      </c>
      <c r="D10" s="1004"/>
      <c r="E10" s="1003">
        <v>6573.7051000000001</v>
      </c>
      <c r="F10" s="1004"/>
      <c r="G10" s="259">
        <v>9030.6723999999995</v>
      </c>
    </row>
    <row r="11" spans="2:11" ht="18.75" x14ac:dyDescent="0.45">
      <c r="B11" s="110" t="s">
        <v>91</v>
      </c>
      <c r="C11" s="1003">
        <v>2400.3645000000001</v>
      </c>
      <c r="D11" s="1004"/>
      <c r="E11" s="1003">
        <v>6429.3230999999996</v>
      </c>
      <c r="F11" s="1004"/>
      <c r="G11" s="259">
        <v>8829.6875999999993</v>
      </c>
    </row>
    <row r="12" spans="2:11" ht="18.75" x14ac:dyDescent="0.45">
      <c r="B12" s="110" t="s">
        <v>92</v>
      </c>
      <c r="C12" s="1005">
        <v>2501.2955999999999</v>
      </c>
      <c r="D12" s="1006"/>
      <c r="E12" s="1005">
        <v>6173.6477999999997</v>
      </c>
      <c r="F12" s="1006"/>
      <c r="G12" s="259">
        <v>8674.9434999999994</v>
      </c>
    </row>
    <row r="13" spans="2:11" ht="18.75" x14ac:dyDescent="0.45">
      <c r="B13" s="316">
        <v>1401</v>
      </c>
      <c r="C13" s="621"/>
      <c r="D13" s="622"/>
      <c r="E13" s="621"/>
      <c r="F13" s="622"/>
      <c r="G13" s="623"/>
    </row>
    <row r="14" spans="2:11" ht="18.75" x14ac:dyDescent="0.45">
      <c r="B14" s="288" t="s">
        <v>0</v>
      </c>
      <c r="C14" s="1005">
        <v>1765.3039000000001</v>
      </c>
      <c r="D14" s="1013"/>
      <c r="E14" s="1005">
        <v>5480.9084999999995</v>
      </c>
      <c r="F14" s="1013"/>
      <c r="G14" s="259">
        <v>7246.2124000000003</v>
      </c>
    </row>
    <row r="15" spans="2:11" ht="19.5" thickBot="1" x14ac:dyDescent="0.5">
      <c r="B15" s="287" t="s">
        <v>448</v>
      </c>
      <c r="C15" s="1014">
        <v>1908.3567</v>
      </c>
      <c r="D15" s="1015"/>
      <c r="E15" s="1014">
        <v>4995.1680999999999</v>
      </c>
      <c r="F15" s="1015"/>
      <c r="G15" s="620">
        <v>6903.5248000000001</v>
      </c>
      <c r="I15" s="349"/>
      <c r="J15" s="349"/>
      <c r="K15" s="349"/>
    </row>
    <row r="16" spans="2:11" ht="24.75" thickBot="1" x14ac:dyDescent="0.65">
      <c r="B16" s="1016" t="s">
        <v>447</v>
      </c>
      <c r="C16" s="1017"/>
      <c r="D16" s="1017"/>
      <c r="E16" s="1017"/>
      <c r="F16" s="1017"/>
      <c r="G16" s="369" t="s">
        <v>93</v>
      </c>
      <c r="I16" s="672"/>
      <c r="J16" s="672"/>
      <c r="K16" s="672"/>
    </row>
    <row r="17" spans="1:8" ht="18.75" x14ac:dyDescent="0.45">
      <c r="A17" s="349"/>
      <c r="B17" s="102" t="s">
        <v>105</v>
      </c>
      <c r="C17" s="630">
        <v>1401</v>
      </c>
      <c r="D17" s="630">
        <v>1402</v>
      </c>
      <c r="E17" s="630">
        <v>1403</v>
      </c>
      <c r="F17" s="630">
        <v>1404</v>
      </c>
      <c r="G17" s="290" t="s">
        <v>408</v>
      </c>
    </row>
    <row r="18" spans="1:8" ht="19.5" thickBot="1" x14ac:dyDescent="0.5">
      <c r="B18" s="116" t="s">
        <v>106</v>
      </c>
      <c r="C18" s="673">
        <v>2831.2310000000002</v>
      </c>
      <c r="D18" s="673">
        <v>1868.0934</v>
      </c>
      <c r="E18" s="673">
        <v>1182.8768</v>
      </c>
      <c r="F18" s="673">
        <v>397.73059999999998</v>
      </c>
      <c r="G18" s="674">
        <f>229.7353+393.8576</f>
        <v>623.59289999999999</v>
      </c>
    </row>
    <row r="19" spans="1:8" ht="17.25" x14ac:dyDescent="0.4">
      <c r="B19" s="1018" t="s">
        <v>260</v>
      </c>
      <c r="C19" s="1018"/>
      <c r="D19" s="1018"/>
      <c r="E19" s="1018"/>
      <c r="F19" s="1018"/>
      <c r="G19" s="1018"/>
    </row>
    <row r="20" spans="1:8" ht="34.5" customHeight="1" x14ac:dyDescent="0.4">
      <c r="B20" s="1007" t="s">
        <v>261</v>
      </c>
      <c r="C20" s="1008"/>
      <c r="D20" s="1008"/>
      <c r="E20" s="1008"/>
      <c r="F20" s="1008"/>
      <c r="G20" s="1009"/>
    </row>
    <row r="21" spans="1:8" ht="36.75" customHeight="1" x14ac:dyDescent="0.4">
      <c r="B21" s="1010" t="s">
        <v>449</v>
      </c>
      <c r="C21" s="1011"/>
      <c r="D21" s="1011"/>
      <c r="E21" s="1011"/>
      <c r="F21" s="1011"/>
      <c r="G21" s="1012"/>
    </row>
    <row r="22" spans="1:8" ht="17.25" x14ac:dyDescent="0.4">
      <c r="B22" s="650"/>
      <c r="C22" s="252"/>
      <c r="D22" s="252"/>
      <c r="E22" s="252"/>
      <c r="F22" s="252"/>
      <c r="G22" s="252"/>
    </row>
    <row r="23" spans="1:8" ht="17.25" customHeight="1" x14ac:dyDescent="0.4">
      <c r="B23" s="650"/>
      <c r="C23" s="252"/>
      <c r="D23" s="305"/>
      <c r="E23" s="252"/>
      <c r="F23" s="305"/>
      <c r="G23" s="305"/>
    </row>
    <row r="24" spans="1:8" ht="18.75" x14ac:dyDescent="0.45">
      <c r="B24" s="650"/>
      <c r="C24" s="253"/>
      <c r="D24" s="253"/>
      <c r="E24" s="253"/>
      <c r="F24" s="650"/>
      <c r="G24" s="2" t="s">
        <v>359</v>
      </c>
    </row>
    <row r="25" spans="1:8" ht="18.75" x14ac:dyDescent="0.45">
      <c r="B25" s="650"/>
      <c r="C25" s="252"/>
      <c r="D25" s="252"/>
      <c r="E25" s="252"/>
      <c r="F25" s="650"/>
      <c r="G25" s="2" t="s">
        <v>440</v>
      </c>
    </row>
    <row r="26" spans="1:8" ht="18.75" x14ac:dyDescent="0.45">
      <c r="B26" s="650"/>
      <c r="C26" s="252"/>
      <c r="D26" s="252"/>
      <c r="E26" s="252"/>
      <c r="F26" s="650"/>
      <c r="G26" s="2" t="s">
        <v>360</v>
      </c>
    </row>
    <row r="27" spans="1:8" ht="21.75" x14ac:dyDescent="0.55000000000000004">
      <c r="B27" s="28"/>
      <c r="C27" s="252"/>
      <c r="D27" s="252"/>
      <c r="E27" s="252"/>
      <c r="F27" s="28"/>
      <c r="G27" s="69">
        <v>16</v>
      </c>
      <c r="H27" s="74"/>
    </row>
    <row r="28" spans="1:8" ht="17.25" x14ac:dyDescent="0.4">
      <c r="B28" s="28"/>
      <c r="C28" s="350"/>
      <c r="D28" s="350"/>
      <c r="E28" s="350"/>
      <c r="F28" s="28"/>
      <c r="G28" s="28"/>
    </row>
    <row r="30" spans="1:8" x14ac:dyDescent="0.25">
      <c r="C30" s="349"/>
      <c r="D30" s="349"/>
      <c r="E30" s="349"/>
    </row>
    <row r="31" spans="1:8" x14ac:dyDescent="0.25">
      <c r="C31" s="349"/>
      <c r="D31" s="349"/>
      <c r="E31" s="349"/>
    </row>
    <row r="32" spans="1:8" x14ac:dyDescent="0.25">
      <c r="C32" s="349"/>
      <c r="D32" s="349"/>
      <c r="E32" s="349"/>
    </row>
    <row r="33" spans="3:5" x14ac:dyDescent="0.25">
      <c r="C33" s="349"/>
      <c r="D33" s="349"/>
      <c r="E33" s="349"/>
    </row>
    <row r="35" spans="3:5" x14ac:dyDescent="0.25">
      <c r="C35" s="349"/>
      <c r="D35" s="349"/>
      <c r="E35" s="349"/>
    </row>
    <row r="37" spans="3:5" x14ac:dyDescent="0.25">
      <c r="C37" s="349"/>
      <c r="D37" s="349"/>
      <c r="E37" s="349"/>
    </row>
    <row r="39" spans="3:5" x14ac:dyDescent="0.25">
      <c r="C39" s="351"/>
      <c r="D39" s="351"/>
      <c r="E39" s="351"/>
    </row>
    <row r="40" spans="3:5" x14ac:dyDescent="0.25">
      <c r="C40" s="351"/>
      <c r="D40" s="351"/>
      <c r="E40" s="351"/>
    </row>
    <row r="41" spans="3:5" x14ac:dyDescent="0.25">
      <c r="C41" s="351"/>
      <c r="D41" s="351"/>
      <c r="E41" s="351"/>
    </row>
    <row r="42" spans="3:5" x14ac:dyDescent="0.25">
      <c r="C42" s="351"/>
      <c r="D42" s="351"/>
      <c r="E42" s="351"/>
    </row>
    <row r="43" spans="3:5" x14ac:dyDescent="0.25">
      <c r="C43" s="351"/>
      <c r="D43" s="351"/>
      <c r="E43" s="351"/>
    </row>
    <row r="44" spans="3:5" x14ac:dyDescent="0.25">
      <c r="C44" s="351"/>
      <c r="D44" s="351"/>
      <c r="E44" s="351"/>
    </row>
    <row r="45" spans="3:5" x14ac:dyDescent="0.25">
      <c r="C45" s="351"/>
      <c r="D45" s="351"/>
      <c r="E45" s="351"/>
    </row>
    <row r="46" spans="3:5" x14ac:dyDescent="0.25">
      <c r="C46" s="351"/>
      <c r="D46" s="351"/>
      <c r="E46" s="351"/>
    </row>
    <row r="47" spans="3:5" x14ac:dyDescent="0.25">
      <c r="C47" s="351"/>
      <c r="D47" s="351"/>
      <c r="E47" s="351"/>
    </row>
    <row r="48" spans="3:5" x14ac:dyDescent="0.25">
      <c r="C48" s="351"/>
      <c r="D48" s="351"/>
      <c r="E48" s="351"/>
    </row>
    <row r="49" spans="3:7" x14ac:dyDescent="0.25">
      <c r="C49" s="351"/>
      <c r="D49" s="351"/>
      <c r="E49" s="351"/>
    </row>
    <row r="50" spans="3:7" x14ac:dyDescent="0.25">
      <c r="C50" s="351"/>
      <c r="D50" s="351"/>
      <c r="E50" s="351"/>
    </row>
    <row r="51" spans="3:7" x14ac:dyDescent="0.25">
      <c r="C51" s="351"/>
      <c r="D51" s="351"/>
      <c r="E51" s="351"/>
    </row>
    <row r="53" spans="3:7" x14ac:dyDescent="0.25">
      <c r="C53" s="351"/>
      <c r="D53" s="351"/>
      <c r="E53" s="351"/>
      <c r="F53" s="351"/>
      <c r="G53" s="351"/>
    </row>
  </sheetData>
  <mergeCells count="26">
    <mergeCell ref="B20:G20"/>
    <mergeCell ref="B21:G21"/>
    <mergeCell ref="C14:D14"/>
    <mergeCell ref="E14:F14"/>
    <mergeCell ref="C15:D15"/>
    <mergeCell ref="E15:F15"/>
    <mergeCell ref="B16:F16"/>
    <mergeCell ref="B19:G19"/>
    <mergeCell ref="C10:D10"/>
    <mergeCell ref="E10:F10"/>
    <mergeCell ref="C11:D11"/>
    <mergeCell ref="E11:F11"/>
    <mergeCell ref="C12:D12"/>
    <mergeCell ref="E12:F12"/>
    <mergeCell ref="C6:D6"/>
    <mergeCell ref="E6:F6"/>
    <mergeCell ref="C7:D7"/>
    <mergeCell ref="E7:F7"/>
    <mergeCell ref="C9:D9"/>
    <mergeCell ref="E9:F9"/>
    <mergeCell ref="C3:D3"/>
    <mergeCell ref="E3:F3"/>
    <mergeCell ref="C4:D4"/>
    <mergeCell ref="E4:F4"/>
    <mergeCell ref="C5:D5"/>
    <mergeCell ref="E5:F5"/>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52"/>
  <sheetViews>
    <sheetView rightToLeft="1" topLeftCell="A22" zoomScaleNormal="100" zoomScaleSheetLayoutView="100" workbookViewId="0">
      <selection activeCell="A28" sqref="A28"/>
    </sheetView>
  </sheetViews>
  <sheetFormatPr defaultRowHeight="15" x14ac:dyDescent="0.25"/>
  <cols>
    <col min="1" max="1" width="9" customWidth="1"/>
    <col min="2" max="2" width="22" customWidth="1"/>
    <col min="3" max="3" width="13.875" customWidth="1"/>
    <col min="4" max="4" width="13.75" customWidth="1"/>
    <col min="5" max="5" width="13.25" customWidth="1"/>
    <col min="6" max="6" width="3.25" customWidth="1"/>
    <col min="7" max="7" width="12.875" customWidth="1"/>
    <col min="8" max="8" width="13.75" customWidth="1"/>
    <col min="9" max="9" width="14" customWidth="1"/>
    <col min="10" max="10" width="3.75" customWidth="1"/>
    <col min="11" max="11" width="9.625" customWidth="1"/>
    <col min="12" max="12" width="12.125" customWidth="1"/>
    <col min="13" max="13" width="9.75" customWidth="1"/>
    <col min="14" max="14" width="9" customWidth="1"/>
    <col min="15" max="15" width="9.25" customWidth="1"/>
    <col min="16" max="16" width="8.125" customWidth="1"/>
    <col min="17" max="17" width="7.125" customWidth="1"/>
    <col min="18" max="20" width="11.75" bestFit="1" customWidth="1"/>
  </cols>
  <sheetData>
    <row r="2" spans="2:24" ht="15.75" thickBot="1" x14ac:dyDescent="0.3">
      <c r="L2" s="670"/>
      <c r="M2" s="670"/>
      <c r="N2" s="670"/>
      <c r="O2" s="670"/>
      <c r="P2" s="670"/>
      <c r="Q2" s="670"/>
    </row>
    <row r="3" spans="2:24" ht="24.75" thickBot="1" x14ac:dyDescent="0.65">
      <c r="B3" s="11" t="s">
        <v>107</v>
      </c>
      <c r="C3" s="9"/>
      <c r="D3" s="9"/>
      <c r="E3" s="9"/>
      <c r="F3" s="9"/>
      <c r="G3" s="9"/>
      <c r="H3" s="9"/>
      <c r="I3" s="12"/>
      <c r="L3" s="670"/>
      <c r="M3" s="670"/>
      <c r="N3" s="670"/>
      <c r="O3" s="670"/>
      <c r="P3" s="670"/>
      <c r="Q3" s="670"/>
    </row>
    <row r="4" spans="2:24" ht="20.25" thickBot="1" x14ac:dyDescent="0.3">
      <c r="B4" s="1020" t="s">
        <v>246</v>
      </c>
      <c r="C4" s="944" t="s">
        <v>111</v>
      </c>
      <c r="D4" s="944"/>
      <c r="E4" s="944"/>
      <c r="F4" s="347"/>
      <c r="G4" s="944" t="s">
        <v>281</v>
      </c>
      <c r="H4" s="944"/>
      <c r="I4" s="960"/>
      <c r="L4" s="670"/>
      <c r="M4" s="670"/>
      <c r="N4" s="670"/>
      <c r="O4" s="670"/>
      <c r="P4" s="670"/>
      <c r="Q4" s="670"/>
    </row>
    <row r="5" spans="2:24" ht="41.25" customHeight="1" thickBot="1" x14ac:dyDescent="0.3">
      <c r="B5" s="1021"/>
      <c r="C5" s="646" t="s">
        <v>108</v>
      </c>
      <c r="D5" s="646" t="s">
        <v>109</v>
      </c>
      <c r="E5" s="646" t="s">
        <v>110</v>
      </c>
      <c r="F5" s="255"/>
      <c r="G5" s="646" t="s">
        <v>108</v>
      </c>
      <c r="H5" s="646" t="s">
        <v>109</v>
      </c>
      <c r="I5" s="214" t="s">
        <v>110</v>
      </c>
      <c r="K5" s="306"/>
      <c r="L5" s="670"/>
      <c r="M5" s="670"/>
      <c r="N5" s="670"/>
      <c r="O5" s="670"/>
      <c r="P5" s="670"/>
      <c r="Q5" s="670"/>
    </row>
    <row r="6" spans="2:24" ht="18.75" x14ac:dyDescent="0.45">
      <c r="B6" s="275">
        <v>1397</v>
      </c>
      <c r="C6" s="299">
        <v>108189.12764699</v>
      </c>
      <c r="D6" s="299">
        <v>39580.345748326843</v>
      </c>
      <c r="E6" s="299">
        <v>365.84402341678401</v>
      </c>
      <c r="F6" s="297"/>
      <c r="G6" s="299">
        <v>32355.758906000003</v>
      </c>
      <c r="H6" s="299">
        <v>43168.759322762329</v>
      </c>
      <c r="I6" s="193">
        <v>1334.1909070399577</v>
      </c>
      <c r="L6" s="670"/>
      <c r="M6" s="670"/>
      <c r="N6" s="670"/>
      <c r="O6" s="670"/>
      <c r="P6" s="670"/>
      <c r="Q6" s="670"/>
      <c r="R6" s="251"/>
      <c r="S6" s="251"/>
      <c r="T6" s="251"/>
      <c r="U6" s="251"/>
      <c r="V6" s="251"/>
      <c r="W6" s="251"/>
    </row>
    <row r="7" spans="2:24" ht="18.75" x14ac:dyDescent="0.45">
      <c r="B7" s="275"/>
      <c r="C7" s="197">
        <v>-6.4971019070484459</v>
      </c>
      <c r="D7" s="197">
        <v>-0.84984561845126905</v>
      </c>
      <c r="E7" s="197">
        <v>6.0396590948263764</v>
      </c>
      <c r="F7" s="197"/>
      <c r="G7" s="197">
        <v>-16.72848749690489</v>
      </c>
      <c r="H7" s="197">
        <v>-20.731944654425234</v>
      </c>
      <c r="I7" s="260">
        <v>-4.8077151923613002</v>
      </c>
      <c r="L7" s="670"/>
      <c r="M7" s="670"/>
      <c r="N7" s="670"/>
      <c r="O7" s="670"/>
      <c r="P7" s="670"/>
      <c r="Q7" s="670"/>
      <c r="R7" s="251"/>
      <c r="S7" s="251"/>
      <c r="T7" s="251"/>
      <c r="U7" s="251"/>
      <c r="V7" s="251"/>
      <c r="W7" s="251"/>
    </row>
    <row r="8" spans="2:24" ht="18.75" x14ac:dyDescent="0.45">
      <c r="B8" s="275">
        <v>1398</v>
      </c>
      <c r="C8" s="417">
        <v>133813</v>
      </c>
      <c r="D8" s="417">
        <v>40996</v>
      </c>
      <c r="E8" s="418">
        <v>306.36784168952198</v>
      </c>
      <c r="F8" s="419"/>
      <c r="G8" s="418">
        <v>35816</v>
      </c>
      <c r="H8" s="418">
        <v>44058</v>
      </c>
      <c r="I8" s="420">
        <v>1230.1206164842529</v>
      </c>
      <c r="K8" s="251"/>
      <c r="L8" s="670"/>
      <c r="M8" s="670"/>
      <c r="N8" s="670"/>
      <c r="O8" s="670"/>
      <c r="P8" s="670"/>
      <c r="Q8" s="670"/>
      <c r="R8" s="251"/>
      <c r="S8" s="251"/>
      <c r="T8" s="251"/>
      <c r="U8" s="251"/>
      <c r="V8" s="251"/>
      <c r="W8" s="251"/>
    </row>
    <row r="9" spans="2:24" ht="18.75" x14ac:dyDescent="0.45">
      <c r="B9" s="275"/>
      <c r="C9" s="421" t="s">
        <v>335</v>
      </c>
      <c r="D9" s="421" t="s">
        <v>335</v>
      </c>
      <c r="E9" s="421" t="s">
        <v>335</v>
      </c>
      <c r="F9" s="419"/>
      <c r="G9" s="422">
        <v>10.694359245452077</v>
      </c>
      <c r="H9" s="422">
        <v>2.0599171511718453</v>
      </c>
      <c r="I9" s="423">
        <v>-7.8002548215978891</v>
      </c>
      <c r="L9" s="670"/>
      <c r="M9" s="670"/>
      <c r="N9" s="670"/>
      <c r="O9" s="670"/>
      <c r="P9" s="670"/>
      <c r="Q9" s="670"/>
      <c r="R9" s="251"/>
      <c r="S9" s="251"/>
      <c r="T9" s="251"/>
      <c r="U9" s="251"/>
      <c r="V9" s="251"/>
      <c r="W9" s="251"/>
    </row>
    <row r="10" spans="2:24" ht="18.75" x14ac:dyDescent="0.45">
      <c r="B10" s="275">
        <v>1399</v>
      </c>
      <c r="C10" s="487">
        <v>113189</v>
      </c>
      <c r="D10" s="487">
        <v>34861</v>
      </c>
      <c r="E10" s="488">
        <v>307.98929224571293</v>
      </c>
      <c r="F10" s="339"/>
      <c r="G10" s="488">
        <v>33730</v>
      </c>
      <c r="H10" s="488">
        <v>38890</v>
      </c>
      <c r="I10" s="489">
        <v>1152.9795434331456</v>
      </c>
      <c r="K10" s="354"/>
      <c r="L10" s="670"/>
      <c r="M10" s="670"/>
      <c r="N10" s="670"/>
      <c r="O10" s="670"/>
      <c r="P10" s="670"/>
      <c r="Q10" s="670"/>
      <c r="R10" s="251"/>
      <c r="S10" s="251"/>
      <c r="T10" s="251"/>
      <c r="U10" s="251"/>
      <c r="V10" s="251"/>
      <c r="W10" s="251"/>
    </row>
    <row r="11" spans="2:24" ht="18.75" x14ac:dyDescent="0.45">
      <c r="B11" s="490"/>
      <c r="C11" s="197">
        <v>-15.412553339361651</v>
      </c>
      <c r="D11" s="197">
        <v>-14.964874621914333</v>
      </c>
      <c r="E11" s="197">
        <v>0.52924959331539867</v>
      </c>
      <c r="F11" s="197"/>
      <c r="G11" s="197">
        <v>-5.8242126423944569</v>
      </c>
      <c r="H11" s="197">
        <v>-11.729992282899815</v>
      </c>
      <c r="I11" s="260">
        <v>-6.271017005761621</v>
      </c>
      <c r="K11" s="47"/>
      <c r="L11" s="670"/>
      <c r="M11" s="670"/>
      <c r="N11" s="670"/>
      <c r="O11" s="670"/>
      <c r="P11" s="670"/>
      <c r="Q11" s="670"/>
      <c r="R11" s="251"/>
      <c r="S11" s="251"/>
      <c r="T11" s="251"/>
      <c r="U11" s="251"/>
      <c r="V11" s="251"/>
      <c r="W11" s="251"/>
    </row>
    <row r="12" spans="2:24" ht="18.75" x14ac:dyDescent="0.45">
      <c r="B12" s="171">
        <v>1400</v>
      </c>
      <c r="C12" s="343">
        <v>122416.874662</v>
      </c>
      <c r="D12" s="343">
        <v>48440.311556000001</v>
      </c>
      <c r="E12" s="343">
        <v>395.69962629536553</v>
      </c>
      <c r="F12" s="458"/>
      <c r="G12" s="343">
        <v>41193.220895145772</v>
      </c>
      <c r="H12" s="343">
        <v>52996.323117539912</v>
      </c>
      <c r="I12" s="344">
        <v>1286.5302097264509</v>
      </c>
      <c r="K12" s="47"/>
      <c r="L12" s="670"/>
      <c r="M12" s="670"/>
      <c r="N12" s="670"/>
      <c r="O12" s="670"/>
      <c r="P12" s="670"/>
      <c r="Q12" s="670"/>
      <c r="R12" s="251"/>
      <c r="S12" s="251"/>
      <c r="T12" s="251"/>
      <c r="U12" s="251"/>
      <c r="V12" s="251"/>
      <c r="W12" s="251"/>
    </row>
    <row r="13" spans="2:24" ht="19.5" thickBot="1" x14ac:dyDescent="0.5">
      <c r="B13" s="497"/>
      <c r="C13" s="504">
        <v>8.1526249564886939</v>
      </c>
      <c r="D13" s="504">
        <v>38.952731005995247</v>
      </c>
      <c r="E13" s="504">
        <v>28.478371247945063</v>
      </c>
      <c r="F13" s="533"/>
      <c r="G13" s="504">
        <v>22.126359013180476</v>
      </c>
      <c r="H13" s="504">
        <v>36.272365948932674</v>
      </c>
      <c r="I13" s="562">
        <v>11.583090702168136</v>
      </c>
      <c r="K13" s="590"/>
      <c r="L13" s="670"/>
      <c r="M13" s="670"/>
      <c r="N13" s="670"/>
      <c r="O13" s="670"/>
      <c r="P13" s="670"/>
      <c r="Q13" s="670"/>
      <c r="R13" s="251"/>
      <c r="S13" s="251"/>
      <c r="T13" s="251"/>
      <c r="U13" s="251"/>
      <c r="V13" s="251"/>
      <c r="W13" s="251"/>
    </row>
    <row r="14" spans="2:24" ht="18.75" x14ac:dyDescent="0.45">
      <c r="B14" s="194">
        <v>1400</v>
      </c>
      <c r="C14" s="398"/>
      <c r="D14" s="398"/>
      <c r="E14" s="398"/>
      <c r="F14" s="398"/>
      <c r="G14" s="398"/>
      <c r="H14" s="398"/>
      <c r="I14" s="399"/>
      <c r="K14" s="671"/>
      <c r="L14" s="1019"/>
      <c r="M14" s="1019"/>
      <c r="N14" s="1019"/>
      <c r="O14" s="675"/>
      <c r="P14" s="1019"/>
      <c r="Q14" s="1019"/>
      <c r="R14" s="1019"/>
    </row>
    <row r="15" spans="2:24" ht="21" customHeight="1" x14ac:dyDescent="0.45">
      <c r="B15" s="385" t="s">
        <v>419</v>
      </c>
      <c r="C15" s="400">
        <v>30244.283686999999</v>
      </c>
      <c r="D15" s="400">
        <v>10725.11952</v>
      </c>
      <c r="E15" s="400">
        <v>354.61641713835706</v>
      </c>
      <c r="F15" s="676"/>
      <c r="G15" s="400">
        <v>8669.9197129999993</v>
      </c>
      <c r="H15" s="400">
        <v>10585.232422342286</v>
      </c>
      <c r="I15" s="401">
        <v>1220.9146996448417</v>
      </c>
      <c r="K15" s="50"/>
      <c r="L15" s="677"/>
      <c r="M15" s="677"/>
      <c r="N15" s="677"/>
      <c r="O15" s="677"/>
      <c r="P15" s="678"/>
      <c r="Q15" s="678"/>
      <c r="R15" s="678"/>
      <c r="S15" s="47"/>
      <c r="T15" s="47"/>
      <c r="U15" s="47"/>
      <c r="V15" s="47"/>
      <c r="W15" s="47"/>
      <c r="X15" s="47"/>
    </row>
    <row r="16" spans="2:24" ht="18.75" x14ac:dyDescent="0.45">
      <c r="B16" s="245"/>
      <c r="C16" s="262">
        <v>37.919119371608367</v>
      </c>
      <c r="D16" s="262">
        <v>68.527962287869244</v>
      </c>
      <c r="E16" s="262">
        <v>22.19332827509475</v>
      </c>
      <c r="F16" s="262"/>
      <c r="G16" s="262">
        <v>-2.8362690462848894</v>
      </c>
      <c r="H16" s="262">
        <v>38.913811316827918</v>
      </c>
      <c r="I16" s="263">
        <v>42.968790878358561</v>
      </c>
      <c r="K16" s="671"/>
      <c r="L16" s="670"/>
      <c r="M16" s="670"/>
      <c r="N16" s="670"/>
      <c r="O16" s="670"/>
      <c r="P16" s="306"/>
      <c r="Q16" s="306"/>
      <c r="R16" s="670"/>
      <c r="S16" s="47"/>
      <c r="T16" s="47"/>
      <c r="U16" s="47"/>
      <c r="V16" s="47"/>
      <c r="W16" s="47"/>
      <c r="X16" s="47"/>
    </row>
    <row r="17" spans="2:25" ht="18.75" x14ac:dyDescent="0.45">
      <c r="B17" s="110" t="s">
        <v>367</v>
      </c>
      <c r="C17" s="195">
        <v>29698.091767999998</v>
      </c>
      <c r="D17" s="195">
        <v>10871.394983</v>
      </c>
      <c r="E17" s="195">
        <v>366.06375480036871</v>
      </c>
      <c r="F17" s="261"/>
      <c r="G17" s="195">
        <v>10798.812341000001</v>
      </c>
      <c r="H17" s="195">
        <v>12797.427505</v>
      </c>
      <c r="I17" s="196">
        <v>1185.0773122903367</v>
      </c>
      <c r="K17" s="679"/>
      <c r="L17" s="670"/>
      <c r="M17" s="670"/>
      <c r="N17" s="670"/>
      <c r="O17" s="670"/>
      <c r="P17" s="670"/>
      <c r="Q17" s="670"/>
      <c r="R17" s="670"/>
      <c r="S17" s="47"/>
      <c r="T17" s="47"/>
      <c r="U17" s="47"/>
      <c r="V17" s="47"/>
      <c r="W17" s="47"/>
      <c r="X17" s="47"/>
    </row>
    <row r="18" spans="2:25" ht="18.75" x14ac:dyDescent="0.45">
      <c r="B18" s="110"/>
      <c r="C18" s="262">
        <v>21.768386436508248</v>
      </c>
      <c r="D18" s="262">
        <v>50.949666523187972</v>
      </c>
      <c r="E18" s="262">
        <v>23.964578114776323</v>
      </c>
      <c r="F18" s="262"/>
      <c r="G18" s="262">
        <v>42.070942520720969</v>
      </c>
      <c r="H18" s="262">
        <v>39.664165720833779</v>
      </c>
      <c r="I18" s="263">
        <v>-1.6940668916419432</v>
      </c>
      <c r="K18" s="308"/>
      <c r="L18" s="670"/>
      <c r="M18" s="670"/>
      <c r="N18" s="670"/>
      <c r="O18" s="670"/>
      <c r="P18" s="670"/>
      <c r="Q18" s="670"/>
      <c r="R18" s="670"/>
      <c r="S18" s="47"/>
      <c r="T18" s="47"/>
      <c r="U18" s="47"/>
      <c r="V18" s="47"/>
      <c r="W18" s="47"/>
      <c r="X18" s="47"/>
      <c r="Y18" s="47"/>
    </row>
    <row r="19" spans="2:25" ht="18.75" x14ac:dyDescent="0.45">
      <c r="B19" s="110" t="s">
        <v>1</v>
      </c>
      <c r="C19" s="195">
        <v>32178.100480000001</v>
      </c>
      <c r="D19" s="195">
        <v>13171.713</v>
      </c>
      <c r="E19" s="195">
        <v>409.33780439236165</v>
      </c>
      <c r="F19" s="261"/>
      <c r="G19" s="195">
        <v>10825.26669</v>
      </c>
      <c r="H19" s="195">
        <v>13671.095885000001</v>
      </c>
      <c r="I19" s="196">
        <v>1262.8876753335671</v>
      </c>
      <c r="K19" s="307"/>
      <c r="L19" s="670"/>
      <c r="M19" s="670"/>
      <c r="N19" s="670"/>
      <c r="O19" s="670"/>
      <c r="P19" s="670"/>
      <c r="Q19" s="670"/>
      <c r="R19" s="670"/>
      <c r="S19" s="47"/>
      <c r="T19" s="47"/>
      <c r="U19" s="47"/>
      <c r="V19" s="47"/>
      <c r="W19" s="47"/>
      <c r="X19" s="47"/>
      <c r="Y19" s="47"/>
    </row>
    <row r="20" spans="2:25" ht="18.75" x14ac:dyDescent="0.45">
      <c r="B20" s="110"/>
      <c r="C20" s="262">
        <v>-17.375528360508408</v>
      </c>
      <c r="D20" s="262">
        <v>14.080313528494726</v>
      </c>
      <c r="E20" s="262">
        <v>38.070853906638867</v>
      </c>
      <c r="F20" s="262"/>
      <c r="G20" s="262">
        <v>27.476056170513431</v>
      </c>
      <c r="H20" s="262">
        <v>35.693259404466502</v>
      </c>
      <c r="I20" s="263">
        <v>6.4460758206714708</v>
      </c>
      <c r="K20" s="307"/>
      <c r="L20" s="670"/>
      <c r="M20" s="670"/>
      <c r="N20" s="670"/>
      <c r="O20" s="670"/>
      <c r="P20" s="670"/>
      <c r="Q20" s="670"/>
      <c r="S20" s="47"/>
      <c r="T20" s="47"/>
      <c r="U20" s="47"/>
      <c r="V20" s="47"/>
      <c r="W20" s="47"/>
      <c r="X20" s="47"/>
      <c r="Y20" s="47"/>
    </row>
    <row r="21" spans="2:25" ht="18.75" x14ac:dyDescent="0.45">
      <c r="B21" s="246" t="s">
        <v>424</v>
      </c>
      <c r="C21" s="343">
        <v>30296.398727</v>
      </c>
      <c r="D21" s="343">
        <v>13672.084053000002</v>
      </c>
      <c r="E21" s="343">
        <v>451.27753223077008</v>
      </c>
      <c r="F21" s="550"/>
      <c r="G21" s="343">
        <v>10899.222151145772</v>
      </c>
      <c r="H21" s="343">
        <v>15942.567305197628</v>
      </c>
      <c r="I21" s="344">
        <v>1462.7252370960875</v>
      </c>
      <c r="K21" s="308"/>
      <c r="L21" s="670"/>
      <c r="M21" s="670"/>
      <c r="N21" s="670"/>
      <c r="O21" s="670"/>
      <c r="P21" s="670"/>
      <c r="Q21" s="670"/>
      <c r="S21" s="47"/>
      <c r="T21" s="47"/>
      <c r="U21" s="47"/>
      <c r="V21" s="47"/>
      <c r="W21" s="47"/>
      <c r="X21" s="47"/>
      <c r="Y21" s="47"/>
    </row>
    <row r="22" spans="2:25" ht="18.75" x14ac:dyDescent="0.45">
      <c r="B22" s="110"/>
      <c r="C22" s="262">
        <v>8.4881426878177901</v>
      </c>
      <c r="D22" s="262">
        <v>40.240886788388572</v>
      </c>
      <c r="E22" s="262">
        <v>29.268400503400205</v>
      </c>
      <c r="F22" s="262"/>
      <c r="G22" s="262">
        <v>25.077141968622584</v>
      </c>
      <c r="H22" s="262">
        <v>32.50139050197496</v>
      </c>
      <c r="I22" s="263">
        <v>5.9357356720022292</v>
      </c>
      <c r="K22" s="308"/>
      <c r="L22" s="643"/>
      <c r="M22" s="643"/>
      <c r="N22" s="643"/>
      <c r="O22" s="643"/>
      <c r="P22" s="643"/>
      <c r="Q22" s="643"/>
      <c r="R22" s="643"/>
      <c r="S22" s="47"/>
      <c r="T22" s="47"/>
      <c r="U22" s="47"/>
      <c r="V22" s="47"/>
      <c r="W22" s="47"/>
      <c r="X22" s="47"/>
    </row>
    <row r="23" spans="2:25" ht="18.75" x14ac:dyDescent="0.45">
      <c r="B23" s="110">
        <v>1401</v>
      </c>
      <c r="C23" s="262"/>
      <c r="D23" s="262"/>
      <c r="E23" s="262"/>
      <c r="F23" s="262"/>
      <c r="G23" s="262"/>
      <c r="H23" s="262"/>
      <c r="I23" s="263"/>
      <c r="K23" s="429"/>
      <c r="L23" s="643"/>
      <c r="M23" s="643"/>
      <c r="N23" s="643"/>
      <c r="O23" s="643"/>
      <c r="P23" s="643"/>
      <c r="Q23" s="643"/>
      <c r="R23" s="643"/>
      <c r="S23" s="47"/>
      <c r="T23" s="47"/>
      <c r="U23" s="47"/>
      <c r="V23" s="47"/>
      <c r="W23" s="47"/>
      <c r="X23" s="47"/>
    </row>
    <row r="24" spans="2:25" ht="18.75" x14ac:dyDescent="0.45">
      <c r="B24" s="246" t="s">
        <v>420</v>
      </c>
      <c r="C24" s="343">
        <v>27664.464527</v>
      </c>
      <c r="D24" s="343">
        <v>13068.601723</v>
      </c>
      <c r="E24" s="343">
        <v>472.39669903045797</v>
      </c>
      <c r="F24" s="337"/>
      <c r="G24" s="343">
        <v>7855.1671294399703</v>
      </c>
      <c r="H24" s="343">
        <v>12176.28880999164</v>
      </c>
      <c r="I24" s="344">
        <v>1550.0992670616472</v>
      </c>
      <c r="K24" s="307"/>
      <c r="L24" s="670"/>
      <c r="M24" s="670"/>
      <c r="N24" s="670"/>
      <c r="O24" s="670"/>
      <c r="P24" s="670"/>
      <c r="Q24" s="670"/>
      <c r="R24" s="670"/>
      <c r="S24" s="51"/>
      <c r="T24" s="51"/>
      <c r="U24" s="51"/>
      <c r="V24" s="51"/>
      <c r="W24" s="51"/>
      <c r="X24" s="47"/>
    </row>
    <row r="25" spans="2:25" ht="18.75" x14ac:dyDescent="0.45">
      <c r="B25" s="110"/>
      <c r="C25" s="262">
        <v>-8.5299396960388023</v>
      </c>
      <c r="D25" s="262">
        <v>21.850406409270473</v>
      </c>
      <c r="E25" s="262">
        <v>33.213431809658076</v>
      </c>
      <c r="F25" s="262"/>
      <c r="G25" s="262">
        <v>-9.3974639965622604</v>
      </c>
      <c r="H25" s="262">
        <v>15.030906494703956</v>
      </c>
      <c r="I25" s="263">
        <v>26.96212663444577</v>
      </c>
      <c r="K25" s="307"/>
      <c r="L25" s="670"/>
      <c r="M25" s="670"/>
      <c r="N25" s="670"/>
      <c r="O25" s="670"/>
      <c r="P25" s="670"/>
      <c r="Q25" s="670"/>
      <c r="R25" s="670"/>
      <c r="S25" s="51"/>
      <c r="T25" s="51"/>
      <c r="U25" s="51"/>
      <c r="V25" s="51"/>
      <c r="W25" s="51"/>
      <c r="X25" s="47"/>
    </row>
    <row r="26" spans="2:25" ht="18.75" x14ac:dyDescent="0.45">
      <c r="B26" s="221" t="s">
        <v>446</v>
      </c>
      <c r="C26" s="291">
        <v>24118.803236000003</v>
      </c>
      <c r="D26" s="291">
        <v>11182.169683</v>
      </c>
      <c r="E26" s="291">
        <v>463.6287121539001</v>
      </c>
      <c r="F26" s="285"/>
      <c r="G26" s="291">
        <v>8465.1107493866475</v>
      </c>
      <c r="H26" s="291">
        <v>13854.664063890836</v>
      </c>
      <c r="I26" s="491">
        <v>1636.6784173372685</v>
      </c>
      <c r="K26" s="307"/>
      <c r="L26" s="680"/>
      <c r="M26" s="680"/>
      <c r="N26" s="680"/>
      <c r="O26" s="680"/>
      <c r="P26" s="680"/>
      <c r="Q26" s="680"/>
      <c r="R26" s="51"/>
      <c r="S26" s="51"/>
      <c r="T26" s="51"/>
      <c r="U26" s="51"/>
      <c r="V26" s="51"/>
      <c r="W26" s="51"/>
      <c r="X26" s="47"/>
    </row>
    <row r="27" spans="2:25" ht="19.5" thickBot="1" x14ac:dyDescent="0.5">
      <c r="B27" s="116"/>
      <c r="C27" s="265">
        <f>(C26/C17-1)*100</f>
        <v>-18.786690322008283</v>
      </c>
      <c r="D27" s="265">
        <f t="shared" ref="D27:E27" si="0">(D26/D17-1)*100</f>
        <v>2.858646019999922</v>
      </c>
      <c r="E27" s="265">
        <f t="shared" si="0"/>
        <v>26.652449491137965</v>
      </c>
      <c r="F27" s="265"/>
      <c r="G27" s="265">
        <f>(G26/G17-1)*100</f>
        <v>-21.610724567857854</v>
      </c>
      <c r="H27" s="265">
        <f t="shared" ref="H27:I27" si="1">(H26/H17-1)*100</f>
        <v>8.2613209449928107</v>
      </c>
      <c r="I27" s="266">
        <f t="shared" si="1"/>
        <v>38.107311680294174</v>
      </c>
      <c r="K27" s="307"/>
      <c r="L27" s="680"/>
      <c r="M27" s="680"/>
      <c r="N27" s="680"/>
      <c r="O27" s="680"/>
      <c r="P27" s="680"/>
      <c r="Q27" s="680"/>
      <c r="R27" s="680"/>
      <c r="S27" s="47"/>
      <c r="T27" s="47"/>
      <c r="U27" s="47"/>
      <c r="V27" s="47"/>
      <c r="W27" s="47"/>
      <c r="X27" s="47"/>
    </row>
    <row r="28" spans="2:25" ht="18.75" x14ac:dyDescent="0.45">
      <c r="B28" s="316">
        <v>1401</v>
      </c>
      <c r="C28" s="262"/>
      <c r="D28" s="262"/>
      <c r="E28" s="262"/>
      <c r="F28" s="492"/>
      <c r="G28" s="262"/>
      <c r="H28" s="262"/>
      <c r="I28" s="371"/>
      <c r="K28" s="251"/>
      <c r="L28" s="680"/>
      <c r="M28" s="680"/>
      <c r="N28" s="680"/>
      <c r="O28" s="680"/>
      <c r="P28" s="680"/>
      <c r="Q28" s="680"/>
      <c r="R28" s="680"/>
      <c r="S28" s="47"/>
      <c r="T28" s="47"/>
      <c r="U28" s="47"/>
      <c r="V28" s="47"/>
      <c r="W28" s="47"/>
      <c r="X28" s="47"/>
    </row>
    <row r="29" spans="2:25" ht="18.75" x14ac:dyDescent="0.45">
      <c r="B29" s="288" t="s">
        <v>415</v>
      </c>
      <c r="C29" s="195">
        <v>7324.2837339999996</v>
      </c>
      <c r="D29" s="195">
        <v>3698.7099840000001</v>
      </c>
      <c r="E29" s="195">
        <v>504.99272260989125</v>
      </c>
      <c r="F29" s="148"/>
      <c r="G29" s="195">
        <v>2251.7653014967832</v>
      </c>
      <c r="H29" s="195">
        <v>2823.730810956301</v>
      </c>
      <c r="I29" s="426">
        <v>1254.0076042024998</v>
      </c>
      <c r="K29" s="251"/>
      <c r="L29" s="680"/>
      <c r="M29" s="680"/>
      <c r="N29" s="680"/>
      <c r="O29" s="680"/>
      <c r="P29" s="680"/>
      <c r="Q29" s="680"/>
      <c r="R29" s="680"/>
      <c r="S29" s="47"/>
      <c r="T29" s="47"/>
      <c r="U29" s="47"/>
      <c r="V29" s="47"/>
      <c r="W29" s="47"/>
      <c r="X29" s="47"/>
    </row>
    <row r="30" spans="2:25" ht="18.75" x14ac:dyDescent="0.45">
      <c r="B30" s="110"/>
      <c r="C30" s="262">
        <v>-10.154523325465071</v>
      </c>
      <c r="D30" s="262">
        <v>26.159494583623612</v>
      </c>
      <c r="E30" s="262">
        <v>40.418304018393883</v>
      </c>
      <c r="F30" s="262"/>
      <c r="G30" s="262">
        <v>10.184483684316614</v>
      </c>
      <c r="H30" s="262">
        <v>1.0279513047946498</v>
      </c>
      <c r="I30" s="263">
        <v>-8.3101831340934069</v>
      </c>
      <c r="K30" s="251"/>
      <c r="L30" s="680"/>
      <c r="M30" s="680"/>
      <c r="N30" s="680"/>
      <c r="O30" s="680"/>
      <c r="P30" s="680"/>
      <c r="Q30" s="680"/>
      <c r="R30" s="680"/>
      <c r="S30" s="47"/>
      <c r="T30" s="47"/>
      <c r="U30" s="47"/>
      <c r="V30" s="47"/>
      <c r="W30" s="47"/>
      <c r="X30" s="47"/>
    </row>
    <row r="31" spans="2:25" ht="18.75" x14ac:dyDescent="0.45">
      <c r="B31" s="110" t="s">
        <v>416</v>
      </c>
      <c r="C31" s="425">
        <v>9689.2791589999979</v>
      </c>
      <c r="D31" s="195">
        <v>4817.2588750000004</v>
      </c>
      <c r="E31" s="195">
        <v>497.17412368343565</v>
      </c>
      <c r="F31" s="148"/>
      <c r="G31" s="195">
        <v>2929.8069061679221</v>
      </c>
      <c r="H31" s="425">
        <v>5291.1751112473175</v>
      </c>
      <c r="I31" s="196">
        <v>1805.9808310602887</v>
      </c>
      <c r="K31" s="251"/>
      <c r="L31" s="680"/>
      <c r="M31" s="680"/>
      <c r="N31" s="680"/>
      <c r="O31" s="680"/>
      <c r="P31" s="680"/>
      <c r="Q31" s="680"/>
      <c r="R31" s="47"/>
      <c r="S31" s="47"/>
      <c r="T31" s="47"/>
      <c r="U31" s="47"/>
      <c r="V31" s="47"/>
      <c r="W31" s="47"/>
      <c r="X31" s="47"/>
    </row>
    <row r="32" spans="2:25" ht="18.75" x14ac:dyDescent="0.45">
      <c r="B32" s="110"/>
      <c r="C32" s="262">
        <v>13.258947838106749</v>
      </c>
      <c r="D32" s="262">
        <v>49.235002279407311</v>
      </c>
      <c r="E32" s="262">
        <v>31.764425794176553</v>
      </c>
      <c r="F32" s="262"/>
      <c r="G32" s="262">
        <v>-11.711623061157606</v>
      </c>
      <c r="H32" s="262">
        <v>42.060316520082083</v>
      </c>
      <c r="I32" s="428">
        <v>60.904890819872762</v>
      </c>
      <c r="K32" s="309"/>
      <c r="L32" s="680"/>
      <c r="M32" s="680"/>
      <c r="N32" s="680"/>
      <c r="O32" s="680"/>
      <c r="P32" s="680"/>
      <c r="Q32" s="680"/>
      <c r="R32" s="47"/>
      <c r="S32" s="47"/>
      <c r="T32" s="47"/>
      <c r="U32" s="47"/>
      <c r="V32" s="47"/>
      <c r="W32" s="47"/>
      <c r="X32" s="47"/>
    </row>
    <row r="33" spans="2:24" ht="18.75" x14ac:dyDescent="0.45">
      <c r="B33" s="110" t="s">
        <v>417</v>
      </c>
      <c r="C33" s="195">
        <v>10650.901634000002</v>
      </c>
      <c r="D33" s="195">
        <v>4552.6328639999992</v>
      </c>
      <c r="E33" s="195">
        <v>427.44107686310815</v>
      </c>
      <c r="F33" s="148"/>
      <c r="G33" s="195">
        <v>2673.594921775265</v>
      </c>
      <c r="H33" s="425">
        <v>4061.3828877880214</v>
      </c>
      <c r="I33" s="196">
        <v>1519.0718888302147</v>
      </c>
      <c r="K33" s="309"/>
      <c r="L33" s="680"/>
      <c r="M33" s="680"/>
      <c r="N33" s="680"/>
      <c r="O33" s="680"/>
      <c r="P33" s="680"/>
      <c r="Q33" s="680"/>
      <c r="R33" s="680"/>
      <c r="S33" s="47"/>
      <c r="T33" s="47"/>
      <c r="U33" s="47"/>
      <c r="V33" s="47"/>
      <c r="W33" s="47"/>
      <c r="X33" s="47"/>
    </row>
    <row r="34" spans="2:24" ht="18.75" x14ac:dyDescent="0.45">
      <c r="B34" s="110"/>
      <c r="C34" s="262">
        <v>-21.321324127244377</v>
      </c>
      <c r="D34" s="262">
        <v>-0.27916989415133209</v>
      </c>
      <c r="E34" s="262">
        <v>26.74441835691772</v>
      </c>
      <c r="F34" s="492"/>
      <c r="G34" s="262">
        <v>-19.173905727687202</v>
      </c>
      <c r="H34" s="262">
        <v>-0.10459320459805799</v>
      </c>
      <c r="I34" s="263">
        <v>23.593014972172675</v>
      </c>
      <c r="K34" s="309"/>
      <c r="L34" s="681"/>
      <c r="M34" s="681"/>
      <c r="N34" s="681"/>
      <c r="O34" s="309"/>
      <c r="P34" s="681"/>
      <c r="Q34" s="681"/>
      <c r="R34" s="47"/>
      <c r="S34" s="47"/>
      <c r="T34" s="47"/>
      <c r="U34" s="47"/>
      <c r="V34" s="47"/>
      <c r="W34" s="47"/>
      <c r="X34" s="47"/>
    </row>
    <row r="35" spans="2:24" ht="18.75" x14ac:dyDescent="0.45">
      <c r="B35" s="413" t="s">
        <v>442</v>
      </c>
      <c r="C35" s="291">
        <v>7991.1794610000034</v>
      </c>
      <c r="D35" s="291">
        <v>4171.2436339999977</v>
      </c>
      <c r="E35" s="291">
        <v>521.98097344168707</v>
      </c>
      <c r="F35" s="285"/>
      <c r="G35" s="291">
        <v>3303.4906707304467</v>
      </c>
      <c r="H35" s="291">
        <v>5064.1688489982344</v>
      </c>
      <c r="I35" s="370">
        <v>1532.9750720556683</v>
      </c>
      <c r="K35" s="309"/>
      <c r="L35" s="309"/>
      <c r="M35" s="309"/>
      <c r="N35" s="309"/>
      <c r="O35" s="309"/>
      <c r="P35" s="682"/>
      <c r="Q35" s="682"/>
      <c r="R35" s="47"/>
      <c r="S35" s="47"/>
      <c r="T35" s="47"/>
      <c r="U35" s="47"/>
      <c r="V35" s="47"/>
      <c r="W35" s="47"/>
      <c r="X35" s="47"/>
    </row>
    <row r="36" spans="2:24" ht="18.75" x14ac:dyDescent="0.45">
      <c r="B36" s="115"/>
      <c r="C36" s="267">
        <v>1.7224548355130764</v>
      </c>
      <c r="D36" s="267">
        <v>24.693190244443851</v>
      </c>
      <c r="E36" s="267">
        <v>22.581774541397827</v>
      </c>
      <c r="F36" s="267"/>
      <c r="G36" s="267">
        <v>-18.300220473408324</v>
      </c>
      <c r="H36" s="267">
        <v>21.577272401999494</v>
      </c>
      <c r="I36" s="268">
        <v>48.809792518997511</v>
      </c>
      <c r="K36" s="309"/>
      <c r="L36" s="682"/>
      <c r="M36" s="309"/>
      <c r="N36" s="309"/>
      <c r="O36" s="309"/>
      <c r="P36" s="682"/>
      <c r="Q36" s="682"/>
      <c r="R36" s="47"/>
      <c r="S36" s="47"/>
      <c r="T36" s="47"/>
      <c r="U36" s="47"/>
      <c r="V36" s="47"/>
      <c r="W36" s="47"/>
      <c r="X36" s="47"/>
    </row>
    <row r="37" spans="2:24" ht="18.75" x14ac:dyDescent="0.45">
      <c r="B37" s="115" t="s">
        <v>443</v>
      </c>
      <c r="C37" s="353">
        <v>8419.6330939999971</v>
      </c>
      <c r="D37" s="198">
        <v>3684.6444179999999</v>
      </c>
      <c r="E37" s="198">
        <v>437.62529517179945</v>
      </c>
      <c r="F37" s="264"/>
      <c r="G37" s="198">
        <v>2906.3606968970016</v>
      </c>
      <c r="H37" s="353">
        <v>4424.3675037788453</v>
      </c>
      <c r="I37" s="199">
        <v>1522.3050285886934</v>
      </c>
      <c r="K37" s="493"/>
      <c r="L37" s="682"/>
      <c r="M37" s="309"/>
      <c r="N37" s="309"/>
      <c r="O37" s="309"/>
      <c r="P37" s="682"/>
      <c r="Q37" s="682"/>
      <c r="R37" s="47"/>
      <c r="S37" s="47"/>
      <c r="T37" s="47"/>
      <c r="U37" s="47"/>
      <c r="V37" s="47"/>
      <c r="W37" s="47"/>
      <c r="X37" s="47"/>
    </row>
    <row r="38" spans="2:24" ht="18.75" x14ac:dyDescent="0.45">
      <c r="B38" s="115"/>
      <c r="C38" s="267">
        <v>11.138098497582893</v>
      </c>
      <c r="D38" s="267">
        <v>18.380421945031109</v>
      </c>
      <c r="E38" s="267">
        <v>6.516508330944415</v>
      </c>
      <c r="F38" s="267"/>
      <c r="G38" s="267">
        <v>9.17507412867662</v>
      </c>
      <c r="H38" s="267">
        <v>32.447235375652554</v>
      </c>
      <c r="I38" s="268">
        <v>21.31636862416666</v>
      </c>
      <c r="K38" s="493"/>
      <c r="L38" s="494"/>
      <c r="M38" s="309"/>
      <c r="N38" s="309"/>
      <c r="O38" s="309"/>
      <c r="P38" s="309"/>
      <c r="Q38" s="309"/>
      <c r="R38" s="47"/>
      <c r="S38" s="47"/>
      <c r="T38" s="47"/>
      <c r="U38" s="47"/>
      <c r="V38" s="47"/>
      <c r="W38" s="47"/>
      <c r="X38" s="47"/>
    </row>
    <row r="39" spans="2:24" ht="18.75" x14ac:dyDescent="0.45">
      <c r="B39" s="115" t="s">
        <v>444</v>
      </c>
      <c r="C39" s="198">
        <v>7707.990681000003</v>
      </c>
      <c r="D39" s="198">
        <v>3326.2816310000017</v>
      </c>
      <c r="E39" s="198">
        <v>431.53679975239197</v>
      </c>
      <c r="F39" s="264"/>
      <c r="G39" s="198">
        <v>2255.2593817591987</v>
      </c>
      <c r="H39" s="353">
        <v>4366.127711113757</v>
      </c>
      <c r="I39" s="199">
        <v>1935.9758555612307</v>
      </c>
      <c r="K39" s="309"/>
      <c r="L39" s="494"/>
      <c r="M39" s="309"/>
      <c r="N39" s="309"/>
      <c r="O39" s="309"/>
      <c r="P39" s="352"/>
      <c r="Q39" s="309"/>
      <c r="R39" s="47"/>
      <c r="S39" s="47"/>
      <c r="T39" s="47"/>
      <c r="U39" s="47"/>
      <c r="V39" s="47"/>
      <c r="W39" s="47"/>
      <c r="X39" s="47"/>
    </row>
    <row r="40" spans="2:24" ht="19.5" thickBot="1" x14ac:dyDescent="0.5">
      <c r="B40" s="116"/>
      <c r="C40" s="265">
        <v>-45.971004142988207</v>
      </c>
      <c r="D40" s="265">
        <v>-24.636384349654662</v>
      </c>
      <c r="E40" s="265">
        <v>39.487352031853071</v>
      </c>
      <c r="F40" s="265"/>
      <c r="G40" s="265">
        <v>-44.90297956598647</v>
      </c>
      <c r="H40" s="265">
        <v>-17.488850639238628</v>
      </c>
      <c r="I40" s="266">
        <v>49.756100621775246</v>
      </c>
      <c r="K40" s="309"/>
      <c r="L40" s="309"/>
      <c r="M40" s="309"/>
      <c r="N40" s="309"/>
      <c r="O40" s="309"/>
      <c r="P40" s="309"/>
      <c r="Q40" s="309"/>
      <c r="R40" s="47"/>
      <c r="S40" s="47"/>
      <c r="T40" s="47"/>
      <c r="U40" s="47"/>
      <c r="V40" s="47"/>
      <c r="W40" s="47"/>
      <c r="X40" s="47"/>
    </row>
    <row r="41" spans="2:24" ht="17.25" customHeight="1" x14ac:dyDescent="0.4">
      <c r="B41" s="927" t="s">
        <v>258</v>
      </c>
      <c r="C41" s="927"/>
      <c r="D41" s="927"/>
      <c r="E41" s="927"/>
      <c r="F41" s="927"/>
      <c r="G41" s="927"/>
      <c r="H41" s="927"/>
      <c r="I41" s="927"/>
      <c r="K41" s="495"/>
      <c r="L41" s="310"/>
      <c r="M41" s="310"/>
      <c r="N41" s="310"/>
      <c r="O41" s="310"/>
      <c r="P41" s="310"/>
      <c r="Q41" s="310"/>
    </row>
    <row r="42" spans="2:24" ht="17.25" customHeight="1" x14ac:dyDescent="0.4">
      <c r="B42" s="628" t="s">
        <v>289</v>
      </c>
      <c r="C42" s="628"/>
      <c r="D42" s="628"/>
      <c r="E42" s="628"/>
      <c r="F42" s="628"/>
      <c r="G42" s="628"/>
      <c r="H42" s="628"/>
      <c r="I42" s="628"/>
      <c r="K42" s="495"/>
      <c r="L42" s="310"/>
      <c r="M42" s="310"/>
      <c r="N42" s="310"/>
      <c r="O42" s="310"/>
      <c r="P42" s="310"/>
      <c r="Q42" s="310"/>
    </row>
    <row r="43" spans="2:24" ht="15.75" customHeight="1" x14ac:dyDescent="0.4">
      <c r="B43" s="914" t="s">
        <v>259</v>
      </c>
      <c r="C43" s="914"/>
      <c r="D43" s="914"/>
      <c r="E43" s="914"/>
      <c r="F43" s="914"/>
      <c r="G43" s="914"/>
      <c r="H43" s="914"/>
      <c r="I43" s="914"/>
      <c r="K43" s="495"/>
      <c r="L43" s="310"/>
      <c r="M43" s="310"/>
      <c r="N43" s="310"/>
      <c r="O43" s="310"/>
      <c r="P43" s="310"/>
      <c r="Q43" s="310"/>
    </row>
    <row r="44" spans="2:24" ht="18" x14ac:dyDescent="0.4">
      <c r="B44" s="628"/>
      <c r="C44" s="628"/>
      <c r="D44" s="628"/>
      <c r="E44" s="628"/>
      <c r="F44" s="628"/>
      <c r="G44" s="628"/>
      <c r="H44" s="628"/>
      <c r="I44" s="591"/>
      <c r="K44" s="310"/>
      <c r="L44" s="310"/>
      <c r="M44" s="310"/>
      <c r="N44" s="310"/>
      <c r="O44" s="310"/>
      <c r="P44" s="310"/>
      <c r="Q44" s="310"/>
    </row>
    <row r="45" spans="2:24" ht="18" x14ac:dyDescent="0.4">
      <c r="B45" s="628"/>
      <c r="C45" s="496"/>
      <c r="D45" s="496"/>
      <c r="E45" s="496"/>
      <c r="F45" s="496"/>
      <c r="G45" s="496"/>
      <c r="H45" s="496"/>
      <c r="I45" s="496"/>
      <c r="K45" s="310"/>
      <c r="L45" s="310"/>
      <c r="M45" s="310"/>
      <c r="N45" s="310"/>
      <c r="O45" s="310"/>
      <c r="P45" s="310"/>
      <c r="Q45" s="310"/>
    </row>
    <row r="46" spans="2:24" ht="18.75" x14ac:dyDescent="0.45">
      <c r="B46" s="628"/>
      <c r="C46" s="592"/>
      <c r="D46" s="593"/>
      <c r="E46" s="594"/>
      <c r="F46" s="628"/>
      <c r="G46" s="592"/>
      <c r="H46" s="594"/>
      <c r="I46" s="2" t="s">
        <v>359</v>
      </c>
      <c r="K46" s="310"/>
      <c r="L46" s="310"/>
      <c r="M46" s="310"/>
      <c r="N46" s="310"/>
      <c r="O46" s="310"/>
      <c r="P46" s="310"/>
      <c r="Q46" s="310"/>
    </row>
    <row r="47" spans="2:24" ht="18.75" x14ac:dyDescent="0.45">
      <c r="B47" s="628"/>
      <c r="C47" s="628"/>
      <c r="D47" s="628"/>
      <c r="E47" s="628"/>
      <c r="F47" s="628"/>
      <c r="G47" s="592"/>
      <c r="H47" s="628"/>
      <c r="I47" s="2" t="s">
        <v>441</v>
      </c>
      <c r="K47" s="310"/>
      <c r="L47" s="310"/>
      <c r="M47" s="310"/>
      <c r="N47" s="310"/>
      <c r="O47" s="310"/>
      <c r="P47" s="310"/>
      <c r="Q47" s="310"/>
    </row>
    <row r="48" spans="2:24" ht="18.75" x14ac:dyDescent="0.45">
      <c r="B48" s="628"/>
      <c r="C48" s="595"/>
      <c r="D48" s="595"/>
      <c r="E48" s="596"/>
      <c r="F48" s="628"/>
      <c r="G48" s="628"/>
      <c r="H48" s="628"/>
      <c r="I48" s="2" t="s">
        <v>360</v>
      </c>
      <c r="K48" s="310"/>
      <c r="L48" s="310"/>
      <c r="M48" s="310"/>
      <c r="N48" s="310"/>
      <c r="O48" s="310"/>
      <c r="P48" s="310"/>
      <c r="Q48" s="310"/>
    </row>
    <row r="49" spans="2:17" ht="21.75" x14ac:dyDescent="0.55000000000000004">
      <c r="B49" s="628"/>
      <c r="C49" s="628"/>
      <c r="D49" s="597"/>
      <c r="E49" s="628"/>
      <c r="F49" s="628"/>
      <c r="G49" s="595"/>
      <c r="H49" s="596"/>
      <c r="I49" s="70">
        <v>17</v>
      </c>
      <c r="J49" s="74"/>
      <c r="K49" s="310"/>
      <c r="L49" s="310"/>
      <c r="M49" s="310"/>
      <c r="N49" s="310"/>
      <c r="O49" s="310"/>
      <c r="P49" s="310"/>
      <c r="Q49" s="310"/>
    </row>
    <row r="50" spans="2:17" ht="18" x14ac:dyDescent="0.4">
      <c r="B50" s="28"/>
      <c r="C50" s="28"/>
      <c r="D50" s="28"/>
      <c r="E50" s="28"/>
      <c r="F50" s="28"/>
      <c r="G50" s="28"/>
      <c r="H50" s="28"/>
      <c r="I50" s="28"/>
      <c r="K50" s="310"/>
      <c r="L50" s="310"/>
      <c r="M50" s="310"/>
      <c r="N50" s="310"/>
      <c r="O50" s="310"/>
      <c r="P50" s="310"/>
      <c r="Q50" s="310"/>
    </row>
    <row r="51" spans="2:17" ht="18" x14ac:dyDescent="0.4">
      <c r="B51" s="28"/>
      <c r="C51" s="28"/>
      <c r="D51" s="28"/>
      <c r="E51" s="28"/>
      <c r="F51" s="28"/>
      <c r="G51" s="28"/>
      <c r="H51" s="28"/>
      <c r="I51" s="28"/>
      <c r="K51" s="310"/>
      <c r="L51" s="310"/>
      <c r="M51" s="310"/>
      <c r="N51" s="310"/>
      <c r="O51" s="310"/>
      <c r="P51" s="310"/>
      <c r="Q51" s="310"/>
    </row>
    <row r="52" spans="2:17" ht="18" x14ac:dyDescent="0.25">
      <c r="K52" s="310"/>
      <c r="L52" s="310"/>
      <c r="M52" s="310"/>
      <c r="N52" s="310"/>
      <c r="O52" s="310"/>
      <c r="P52" s="310"/>
      <c r="Q52" s="310"/>
    </row>
  </sheetData>
  <mergeCells count="7">
    <mergeCell ref="P14:R14"/>
    <mergeCell ref="B41:I41"/>
    <mergeCell ref="B43:I43"/>
    <mergeCell ref="B4:B5"/>
    <mergeCell ref="C4:E4"/>
    <mergeCell ref="G4:I4"/>
    <mergeCell ref="L14:N1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8"/>
  <sheetViews>
    <sheetView rightToLeft="1" zoomScale="96" zoomScaleNormal="96" zoomScaleSheetLayoutView="100" workbookViewId="0">
      <selection activeCell="H14" sqref="H14"/>
    </sheetView>
  </sheetViews>
  <sheetFormatPr defaultRowHeight="15" x14ac:dyDescent="0.25"/>
  <cols>
    <col min="2" max="2" width="11.25" customWidth="1"/>
    <col min="3" max="3" width="22.25" customWidth="1"/>
    <col min="4" max="4" width="13.125" customWidth="1"/>
    <col min="5" max="5" width="3.75" customWidth="1"/>
  </cols>
  <sheetData>
    <row r="1" spans="2:8" ht="15.75" thickBot="1" x14ac:dyDescent="0.3"/>
    <row r="2" spans="2:8" ht="24.75" thickBot="1" x14ac:dyDescent="0.65">
      <c r="B2" s="1022" t="s">
        <v>112</v>
      </c>
      <c r="C2" s="1023"/>
      <c r="D2" s="12"/>
    </row>
    <row r="3" spans="2:8" ht="59.25" thickBot="1" x14ac:dyDescent="0.5">
      <c r="B3" s="210"/>
      <c r="C3" s="644" t="s">
        <v>114</v>
      </c>
      <c r="D3" s="211" t="s">
        <v>113</v>
      </c>
    </row>
    <row r="4" spans="2:8" ht="18.75" x14ac:dyDescent="0.45">
      <c r="B4" s="275">
        <v>1397</v>
      </c>
      <c r="C4" s="299">
        <v>41950.101369863012</v>
      </c>
      <c r="D4" s="193">
        <v>103377.8486897313</v>
      </c>
      <c r="F4" s="251"/>
      <c r="G4" s="354"/>
    </row>
    <row r="5" spans="2:8" ht="18.75" x14ac:dyDescent="0.45">
      <c r="B5" s="275">
        <v>1398</v>
      </c>
      <c r="C5" s="299">
        <v>42000</v>
      </c>
      <c r="D5" s="193">
        <v>129184.84722222222</v>
      </c>
      <c r="F5" s="251"/>
      <c r="G5" s="354"/>
    </row>
    <row r="6" spans="2:8" ht="18.75" x14ac:dyDescent="0.45">
      <c r="B6" s="275">
        <v>1399</v>
      </c>
      <c r="C6" s="299">
        <v>42000</v>
      </c>
      <c r="D6" s="193">
        <v>228808.6</v>
      </c>
      <c r="F6" s="251"/>
      <c r="G6" s="354"/>
    </row>
    <row r="7" spans="2:8" ht="19.5" thickBot="1" x14ac:dyDescent="0.5">
      <c r="B7" s="541">
        <v>1400</v>
      </c>
      <c r="C7" s="552">
        <v>42000</v>
      </c>
      <c r="D7" s="553">
        <v>259476.30960854093</v>
      </c>
      <c r="F7" s="251"/>
      <c r="G7" s="354"/>
    </row>
    <row r="8" spans="2:8" ht="18.75" x14ac:dyDescent="0.45">
      <c r="B8" s="110">
        <v>1400</v>
      </c>
      <c r="C8" s="648"/>
      <c r="D8" s="196"/>
    </row>
    <row r="9" spans="2:8" ht="18.75" x14ac:dyDescent="0.45">
      <c r="B9" s="110" t="s">
        <v>0</v>
      </c>
      <c r="C9" s="648">
        <v>42000</v>
      </c>
      <c r="D9" s="196">
        <v>234591.4</v>
      </c>
      <c r="H9" s="354"/>
    </row>
    <row r="10" spans="2:8" ht="18.75" x14ac:dyDescent="0.45">
      <c r="B10" s="110" t="s">
        <v>2</v>
      </c>
      <c r="C10" s="408">
        <v>42000</v>
      </c>
      <c r="D10" s="407">
        <v>258319.48484848486</v>
      </c>
      <c r="H10" s="354"/>
    </row>
    <row r="11" spans="2:8" ht="18.75" x14ac:dyDescent="0.45">
      <c r="B11" s="110" t="s">
        <v>1</v>
      </c>
      <c r="C11" s="408">
        <v>42000</v>
      </c>
      <c r="D11" s="407">
        <v>276961.52054794523</v>
      </c>
      <c r="H11" s="354"/>
    </row>
    <row r="12" spans="2:8" ht="18.75" x14ac:dyDescent="0.45">
      <c r="B12" s="246" t="s">
        <v>414</v>
      </c>
      <c r="C12" s="323">
        <v>42000</v>
      </c>
      <c r="D12" s="196">
        <v>267002.33333333331</v>
      </c>
      <c r="H12" s="354"/>
    </row>
    <row r="13" spans="2:8" ht="18.75" x14ac:dyDescent="0.45">
      <c r="B13" s="554">
        <v>1401</v>
      </c>
      <c r="C13" s="555"/>
      <c r="D13" s="556"/>
      <c r="H13" s="354"/>
    </row>
    <row r="14" spans="2:8" ht="18.75" x14ac:dyDescent="0.45">
      <c r="B14" s="288" t="s">
        <v>420</v>
      </c>
      <c r="C14" s="503">
        <v>42000</v>
      </c>
      <c r="D14" s="196">
        <v>275643.15714285715</v>
      </c>
      <c r="G14" s="251"/>
      <c r="H14" s="354"/>
    </row>
    <row r="15" spans="2:8" ht="19.5" thickBot="1" x14ac:dyDescent="0.5">
      <c r="B15" s="287" t="s">
        <v>446</v>
      </c>
      <c r="C15" s="624">
        <v>42000</v>
      </c>
      <c r="D15" s="289">
        <v>298078.18666666665</v>
      </c>
      <c r="G15" s="251"/>
    </row>
    <row r="16" spans="2:8" ht="18.75" x14ac:dyDescent="0.45">
      <c r="B16" s="316">
        <v>1401</v>
      </c>
      <c r="C16" s="450"/>
      <c r="D16" s="407"/>
    </row>
    <row r="17" spans="2:8" ht="18.75" x14ac:dyDescent="0.45">
      <c r="B17" s="288" t="s">
        <v>415</v>
      </c>
      <c r="C17" s="503">
        <v>42000</v>
      </c>
      <c r="D17" s="196">
        <v>265258.95454545453</v>
      </c>
      <c r="G17" s="251"/>
      <c r="H17" s="251"/>
    </row>
    <row r="18" spans="2:8" ht="18.75" x14ac:dyDescent="0.45">
      <c r="B18" s="110" t="s">
        <v>416</v>
      </c>
      <c r="C18" s="323">
        <v>42000</v>
      </c>
      <c r="D18" s="196">
        <v>272312.69565217389</v>
      </c>
      <c r="G18" s="251"/>
      <c r="H18" s="251"/>
    </row>
    <row r="19" spans="2:8" ht="18.75" x14ac:dyDescent="0.45">
      <c r="B19" s="110" t="s">
        <v>417</v>
      </c>
      <c r="C19" s="648">
        <v>42000</v>
      </c>
      <c r="D19" s="196">
        <v>287845.28000000003</v>
      </c>
      <c r="G19" s="251"/>
      <c r="H19" s="251"/>
    </row>
    <row r="20" spans="2:8" ht="18.75" x14ac:dyDescent="0.45">
      <c r="B20" s="221" t="s">
        <v>442</v>
      </c>
      <c r="C20" s="281">
        <v>42000</v>
      </c>
      <c r="D20" s="491">
        <v>298984.125</v>
      </c>
      <c r="G20" s="251"/>
      <c r="H20" s="251"/>
    </row>
    <row r="21" spans="2:8" ht="18.75" x14ac:dyDescent="0.45">
      <c r="B21" s="115" t="s">
        <v>443</v>
      </c>
      <c r="C21" s="281">
        <v>42000</v>
      </c>
      <c r="D21" s="199">
        <v>299475.59999999998</v>
      </c>
      <c r="G21" s="251"/>
      <c r="H21" s="251"/>
    </row>
    <row r="22" spans="2:8" ht="19.5" thickBot="1" x14ac:dyDescent="0.5">
      <c r="B22" s="116" t="s">
        <v>444</v>
      </c>
      <c r="C22" s="130">
        <v>42000</v>
      </c>
      <c r="D22" s="257">
        <v>295898.26923076925</v>
      </c>
      <c r="H22" s="251"/>
    </row>
    <row r="23" spans="2:8" ht="18.75" x14ac:dyDescent="0.45">
      <c r="B23" s="65"/>
      <c r="C23" s="48"/>
      <c r="D23" s="66"/>
    </row>
    <row r="24" spans="2:8" ht="18.75" x14ac:dyDescent="0.45">
      <c r="B24" s="311"/>
      <c r="C24" s="48"/>
      <c r="D24" s="66"/>
    </row>
    <row r="25" spans="2:8" ht="18.75" x14ac:dyDescent="0.45">
      <c r="B25" s="311"/>
      <c r="C25" s="48"/>
      <c r="D25" s="2" t="s">
        <v>359</v>
      </c>
    </row>
    <row r="26" spans="2:8" ht="18.75" x14ac:dyDescent="0.45">
      <c r="B26" s="311"/>
      <c r="C26" s="48"/>
      <c r="D26" s="2" t="s">
        <v>440</v>
      </c>
    </row>
    <row r="27" spans="2:8" ht="18.75" x14ac:dyDescent="0.45">
      <c r="B27" s="65"/>
      <c r="C27" s="48"/>
      <c r="D27" s="2" t="s">
        <v>360</v>
      </c>
    </row>
    <row r="28" spans="2:8" ht="21.75" x14ac:dyDescent="0.55000000000000004">
      <c r="D28" s="69">
        <v>18</v>
      </c>
      <c r="E28" s="74"/>
    </row>
  </sheetData>
  <mergeCells count="1">
    <mergeCell ref="B2:C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rightToLeft="1" view="pageBreakPreview" topLeftCell="A4" zoomScaleNormal="100" zoomScaleSheetLayoutView="100" workbookViewId="0">
      <selection activeCell="C23" sqref="C23"/>
    </sheetView>
  </sheetViews>
  <sheetFormatPr defaultRowHeight="15" x14ac:dyDescent="0.25"/>
  <cols>
    <col min="2" max="2" width="20.875" customWidth="1"/>
    <col min="3" max="3" width="9.75" customWidth="1"/>
    <col min="4" max="4" width="8.875" customWidth="1"/>
    <col min="5" max="6" width="9.375" customWidth="1"/>
    <col min="7" max="7" width="2" customWidth="1"/>
    <col min="8" max="8" width="11" customWidth="1"/>
    <col min="9" max="9" width="18.625" customWidth="1"/>
    <col min="10" max="10" width="9.75" customWidth="1"/>
    <col min="11" max="11" width="10.875" customWidth="1"/>
    <col min="12" max="12" width="11.875" customWidth="1"/>
    <col min="13" max="13" width="13" customWidth="1"/>
    <col min="14" max="14" width="3.75" customWidth="1"/>
  </cols>
  <sheetData>
    <row r="1" spans="2:13" ht="15.75" thickBot="1" x14ac:dyDescent="0.3"/>
    <row r="2" spans="2:13" ht="24.75" thickBot="1" x14ac:dyDescent="0.65">
      <c r="B2" s="1022" t="s">
        <v>115</v>
      </c>
      <c r="C2" s="1034"/>
      <c r="D2" s="9"/>
      <c r="E2" s="9"/>
      <c r="F2" s="9"/>
      <c r="G2" s="9"/>
      <c r="H2" s="9"/>
      <c r="I2" s="9"/>
      <c r="J2" s="9"/>
      <c r="K2" s="9"/>
      <c r="L2" s="9"/>
      <c r="M2" s="10" t="s">
        <v>126</v>
      </c>
    </row>
    <row r="3" spans="2:13" ht="39" customHeight="1" thickBot="1" x14ac:dyDescent="0.3">
      <c r="B3" s="1035"/>
      <c r="C3" s="1031" t="s">
        <v>124</v>
      </c>
      <c r="D3" s="1031"/>
      <c r="E3" s="1031"/>
      <c r="F3" s="1031"/>
      <c r="G3" s="919"/>
      <c r="H3" s="919" t="s">
        <v>123</v>
      </c>
      <c r="I3" s="919"/>
      <c r="J3" s="919"/>
      <c r="K3" s="919"/>
      <c r="L3" s="919"/>
      <c r="M3" s="946"/>
    </row>
    <row r="4" spans="2:13" ht="20.25" thickBot="1" x14ac:dyDescent="0.3">
      <c r="B4" s="1036"/>
      <c r="C4" s="919" t="s">
        <v>100</v>
      </c>
      <c r="D4" s="919"/>
      <c r="E4" s="920" t="s">
        <v>117</v>
      </c>
      <c r="F4" s="920" t="s">
        <v>363</v>
      </c>
      <c r="G4" s="928"/>
      <c r="H4" s="920" t="s">
        <v>7</v>
      </c>
      <c r="I4" s="919" t="s">
        <v>119</v>
      </c>
      <c r="J4" s="919"/>
      <c r="K4" s="920" t="s">
        <v>6</v>
      </c>
      <c r="L4" s="1038" t="s">
        <v>120</v>
      </c>
      <c r="M4" s="921" t="s">
        <v>121</v>
      </c>
    </row>
    <row r="5" spans="2:13" ht="48" customHeight="1" thickBot="1" x14ac:dyDescent="0.3">
      <c r="B5" s="1037"/>
      <c r="C5" s="582" t="s">
        <v>372</v>
      </c>
      <c r="D5" s="582" t="s">
        <v>116</v>
      </c>
      <c r="E5" s="940"/>
      <c r="F5" s="940"/>
      <c r="G5" s="929"/>
      <c r="H5" s="940"/>
      <c r="I5" s="206" t="s">
        <v>373</v>
      </c>
      <c r="J5" s="582" t="s">
        <v>374</v>
      </c>
      <c r="K5" s="940"/>
      <c r="L5" s="1039"/>
      <c r="M5" s="1040"/>
    </row>
    <row r="6" spans="2:13" ht="19.5" x14ac:dyDescent="0.5">
      <c r="B6" s="89" t="s">
        <v>122</v>
      </c>
      <c r="C6" s="90"/>
      <c r="D6" s="90"/>
      <c r="E6" s="90"/>
      <c r="F6" s="90"/>
      <c r="G6" s="90"/>
      <c r="H6" s="90"/>
      <c r="I6" s="90"/>
      <c r="J6" s="90"/>
      <c r="K6" s="90"/>
      <c r="L6" s="90"/>
      <c r="M6" s="91"/>
    </row>
    <row r="7" spans="2:13" ht="18.75" x14ac:dyDescent="0.45">
      <c r="B7" s="171" t="s">
        <v>461</v>
      </c>
      <c r="C7" s="583">
        <v>10</v>
      </c>
      <c r="D7" s="345" t="s">
        <v>364</v>
      </c>
      <c r="E7" s="583">
        <v>16</v>
      </c>
      <c r="F7" s="583">
        <v>18</v>
      </c>
      <c r="G7" s="583"/>
      <c r="H7" s="583">
        <v>18</v>
      </c>
      <c r="I7" s="583" t="s">
        <v>321</v>
      </c>
      <c r="J7" s="583" t="s">
        <v>322</v>
      </c>
      <c r="K7" s="314" t="s">
        <v>366</v>
      </c>
      <c r="L7" s="583">
        <v>18</v>
      </c>
      <c r="M7" s="584">
        <v>18</v>
      </c>
    </row>
    <row r="8" spans="2:13" ht="18.75" x14ac:dyDescent="0.45">
      <c r="B8" s="171">
        <v>1400</v>
      </c>
      <c r="C8" s="583">
        <v>10</v>
      </c>
      <c r="D8" s="345" t="s">
        <v>364</v>
      </c>
      <c r="E8" s="583">
        <v>16</v>
      </c>
      <c r="F8" s="583">
        <v>18</v>
      </c>
      <c r="G8" s="583"/>
      <c r="H8" s="583">
        <v>18</v>
      </c>
      <c r="I8" s="583" t="s">
        <v>321</v>
      </c>
      <c r="J8" s="583" t="s">
        <v>322</v>
      </c>
      <c r="K8" s="314" t="s">
        <v>366</v>
      </c>
      <c r="L8" s="583">
        <v>18</v>
      </c>
      <c r="M8" s="584">
        <v>18</v>
      </c>
    </row>
    <row r="9" spans="2:13" ht="19.5" thickBot="1" x14ac:dyDescent="0.5">
      <c r="B9" s="611">
        <v>1401</v>
      </c>
      <c r="C9" s="612">
        <v>10</v>
      </c>
      <c r="D9" s="612" t="s">
        <v>364</v>
      </c>
      <c r="E9" s="612">
        <v>16</v>
      </c>
      <c r="F9" s="612">
        <v>18</v>
      </c>
      <c r="G9" s="612"/>
      <c r="H9" s="612">
        <v>18</v>
      </c>
      <c r="I9" s="612" t="s">
        <v>321</v>
      </c>
      <c r="J9" s="612" t="s">
        <v>322</v>
      </c>
      <c r="K9" s="612" t="s">
        <v>366</v>
      </c>
      <c r="L9" s="612">
        <v>18</v>
      </c>
      <c r="M9" s="613">
        <v>18</v>
      </c>
    </row>
    <row r="10" spans="2:13" ht="39.75" customHeight="1" thickBot="1" x14ac:dyDescent="0.3">
      <c r="B10" s="923"/>
      <c r="C10" s="1031" t="s">
        <v>124</v>
      </c>
      <c r="D10" s="1031"/>
      <c r="E10" s="1031"/>
      <c r="F10" s="1031"/>
      <c r="G10" s="919"/>
      <c r="H10" s="919" t="s">
        <v>123</v>
      </c>
      <c r="I10" s="919"/>
      <c r="J10" s="919"/>
      <c r="K10" s="919"/>
      <c r="L10" s="919"/>
      <c r="M10" s="946"/>
    </row>
    <row r="11" spans="2:13" ht="20.25" thickBot="1" x14ac:dyDescent="0.3">
      <c r="B11" s="945"/>
      <c r="C11" s="919" t="s">
        <v>100</v>
      </c>
      <c r="D11" s="919"/>
      <c r="E11" s="920" t="s">
        <v>117</v>
      </c>
      <c r="F11" s="920" t="s">
        <v>363</v>
      </c>
      <c r="G11" s="928"/>
      <c r="H11" s="928"/>
      <c r="I11" s="928"/>
      <c r="J11" s="928"/>
      <c r="K11" s="928"/>
      <c r="L11" s="928"/>
      <c r="M11" s="1032"/>
    </row>
    <row r="12" spans="2:13" ht="19.5" thickBot="1" x14ac:dyDescent="0.3">
      <c r="B12" s="924"/>
      <c r="C12" s="582" t="s">
        <v>372</v>
      </c>
      <c r="D12" s="582" t="s">
        <v>116</v>
      </c>
      <c r="E12" s="940"/>
      <c r="F12" s="940"/>
      <c r="G12" s="929"/>
      <c r="H12" s="929"/>
      <c r="I12" s="929"/>
      <c r="J12" s="929"/>
      <c r="K12" s="929"/>
      <c r="L12" s="929"/>
      <c r="M12" s="1033"/>
    </row>
    <row r="13" spans="2:13" ht="39" x14ac:dyDescent="0.5">
      <c r="B13" s="100" t="s">
        <v>125</v>
      </c>
      <c r="C13" s="580"/>
      <c r="D13" s="580"/>
      <c r="E13" s="580"/>
      <c r="F13" s="580"/>
      <c r="G13" s="580"/>
      <c r="H13" s="948"/>
      <c r="I13" s="948"/>
      <c r="J13" s="948"/>
      <c r="K13" s="948"/>
      <c r="L13" s="948"/>
      <c r="M13" s="1025"/>
    </row>
    <row r="14" spans="2:13" ht="18.75" x14ac:dyDescent="0.45">
      <c r="B14" s="171" t="s">
        <v>460</v>
      </c>
      <c r="C14" s="583">
        <v>10</v>
      </c>
      <c r="D14" s="345" t="s">
        <v>364</v>
      </c>
      <c r="E14" s="583">
        <v>16</v>
      </c>
      <c r="F14" s="583">
        <v>18</v>
      </c>
      <c r="G14" s="583"/>
      <c r="H14" s="1026">
        <v>18</v>
      </c>
      <c r="I14" s="1026"/>
      <c r="J14" s="1026"/>
      <c r="K14" s="1026"/>
      <c r="L14" s="1026"/>
      <c r="M14" s="1027"/>
    </row>
    <row r="15" spans="2:13" ht="18.75" x14ac:dyDescent="0.45">
      <c r="B15" s="171">
        <v>1400</v>
      </c>
      <c r="C15" s="583">
        <v>10</v>
      </c>
      <c r="D15" s="345" t="s">
        <v>364</v>
      </c>
      <c r="E15" s="583">
        <v>16</v>
      </c>
      <c r="F15" s="583">
        <v>18</v>
      </c>
      <c r="G15" s="583"/>
      <c r="H15" s="1026">
        <v>18</v>
      </c>
      <c r="I15" s="1026"/>
      <c r="J15" s="1026"/>
      <c r="K15" s="1026"/>
      <c r="L15" s="1026"/>
      <c r="M15" s="1027"/>
    </row>
    <row r="16" spans="2:13" ht="19.5" thickBot="1" x14ac:dyDescent="0.5">
      <c r="B16" s="611">
        <v>1401</v>
      </c>
      <c r="C16" s="612">
        <v>10</v>
      </c>
      <c r="D16" s="612" t="s">
        <v>364</v>
      </c>
      <c r="E16" s="612">
        <v>16</v>
      </c>
      <c r="F16" s="612">
        <v>18</v>
      </c>
      <c r="G16" s="612"/>
      <c r="H16" s="1028">
        <v>18</v>
      </c>
      <c r="I16" s="1028"/>
      <c r="J16" s="1028"/>
      <c r="K16" s="1028"/>
      <c r="L16" s="1028"/>
      <c r="M16" s="1029"/>
    </row>
    <row r="17" spans="2:14" ht="17.25" customHeight="1" x14ac:dyDescent="0.25">
      <c r="B17" s="1030" t="s">
        <v>282</v>
      </c>
      <c r="C17" s="1030"/>
      <c r="D17" s="1030"/>
      <c r="E17" s="1030"/>
      <c r="F17" s="1030"/>
      <c r="G17" s="1030"/>
      <c r="H17" s="1030"/>
      <c r="I17" s="1030"/>
      <c r="J17" s="1030"/>
      <c r="K17" s="1030"/>
      <c r="L17" s="1030"/>
      <c r="M17" s="1030"/>
    </row>
    <row r="18" spans="2:14" ht="17.25" customHeight="1" x14ac:dyDescent="0.25">
      <c r="B18" s="964" t="s">
        <v>375</v>
      </c>
      <c r="C18" s="964"/>
      <c r="D18" s="964"/>
      <c r="E18" s="964"/>
      <c r="F18" s="964"/>
      <c r="G18" s="964"/>
      <c r="H18" s="964"/>
      <c r="I18" s="964"/>
      <c r="J18" s="964"/>
      <c r="K18" s="964"/>
      <c r="L18" s="964"/>
      <c r="M18" s="964"/>
    </row>
    <row r="19" spans="2:14" ht="17.25" customHeight="1" x14ac:dyDescent="0.25">
      <c r="B19" s="1024" t="s">
        <v>376</v>
      </c>
      <c r="C19" s="1024"/>
      <c r="D19" s="1024"/>
      <c r="E19" s="1024"/>
      <c r="F19" s="1024"/>
      <c r="G19" s="1024"/>
      <c r="H19" s="1024"/>
      <c r="I19" s="1024"/>
      <c r="J19" s="1024"/>
      <c r="K19" s="1024"/>
      <c r="L19" s="1024"/>
      <c r="M19" s="1024"/>
    </row>
    <row r="20" spans="2:14" ht="17.25" customHeight="1" x14ac:dyDescent="0.25">
      <c r="B20" s="1024" t="s">
        <v>377</v>
      </c>
      <c r="C20" s="1024"/>
      <c r="D20" s="1024"/>
      <c r="E20" s="1024"/>
      <c r="F20" s="1024"/>
      <c r="G20" s="1024"/>
      <c r="H20" s="1024"/>
      <c r="I20" s="1024"/>
      <c r="J20" s="1024"/>
      <c r="K20" s="1024"/>
      <c r="L20" s="1024"/>
      <c r="M20" s="1024"/>
    </row>
    <row r="21" spans="2:14" ht="17.25" customHeight="1" x14ac:dyDescent="0.25">
      <c r="B21" s="964" t="s">
        <v>378</v>
      </c>
      <c r="C21" s="1024"/>
      <c r="D21" s="1024"/>
      <c r="E21" s="1024"/>
      <c r="F21" s="1024"/>
      <c r="G21" s="1024"/>
      <c r="H21" s="1024"/>
      <c r="I21" s="1024"/>
      <c r="J21" s="1024"/>
      <c r="K21" s="1024"/>
      <c r="L21" s="1024"/>
      <c r="M21" s="1024"/>
    </row>
    <row r="22" spans="2:14" ht="18" customHeight="1" x14ac:dyDescent="0.25"/>
    <row r="23" spans="2:14" ht="18.75" customHeight="1" x14ac:dyDescent="0.25">
      <c r="B23" s="581"/>
      <c r="C23" s="581"/>
      <c r="D23" s="581"/>
      <c r="E23" s="581"/>
      <c r="F23" s="581"/>
      <c r="G23" s="581"/>
      <c r="H23" s="581"/>
      <c r="I23" s="581"/>
      <c r="J23" s="581"/>
      <c r="K23" s="581"/>
      <c r="L23" s="581"/>
      <c r="M23" s="581"/>
    </row>
    <row r="24" spans="2:14" ht="18.75" customHeight="1" x14ac:dyDescent="0.45">
      <c r="B24" s="581"/>
      <c r="C24" s="581"/>
      <c r="D24" s="581"/>
      <c r="E24" s="581"/>
      <c r="F24" s="581"/>
      <c r="G24" s="581"/>
      <c r="H24" s="581"/>
      <c r="I24" s="581"/>
      <c r="J24" s="581"/>
      <c r="K24" s="581"/>
      <c r="L24" s="581"/>
      <c r="M24" s="2" t="s">
        <v>359</v>
      </c>
    </row>
    <row r="25" spans="2:14" ht="18.75" customHeight="1" x14ac:dyDescent="0.45">
      <c r="B25" s="581"/>
      <c r="C25" s="581"/>
      <c r="D25" s="581"/>
      <c r="E25" s="581"/>
      <c r="F25" s="581"/>
      <c r="G25" s="581"/>
      <c r="H25" s="581"/>
      <c r="I25" s="581"/>
      <c r="J25" s="581"/>
      <c r="K25" s="581"/>
      <c r="L25" s="581"/>
      <c r="M25" s="2" t="s">
        <v>440</v>
      </c>
    </row>
    <row r="26" spans="2:14" ht="18.75" customHeight="1" x14ac:dyDescent="0.45">
      <c r="B26" s="581"/>
      <c r="C26" s="581"/>
      <c r="D26" s="581"/>
      <c r="E26" s="581"/>
      <c r="F26" s="581"/>
      <c r="G26" s="581"/>
      <c r="H26" s="581"/>
      <c r="I26" s="581"/>
      <c r="J26" s="581"/>
      <c r="K26" s="581"/>
      <c r="L26" s="581"/>
      <c r="M26" s="2" t="s">
        <v>360</v>
      </c>
    </row>
    <row r="27" spans="2:14" ht="18.75" customHeight="1" x14ac:dyDescent="0.55000000000000004">
      <c r="M27" s="68">
        <v>19</v>
      </c>
      <c r="N27" s="74"/>
    </row>
    <row r="28" spans="2:14" ht="17.25" x14ac:dyDescent="0.4">
      <c r="B28" s="579"/>
      <c r="C28" s="579"/>
      <c r="D28" s="579"/>
      <c r="E28" s="579"/>
      <c r="F28" s="579"/>
      <c r="G28" s="579"/>
      <c r="H28" s="579"/>
      <c r="I28" s="579"/>
      <c r="J28" s="579"/>
      <c r="K28" s="579"/>
      <c r="L28" s="579"/>
      <c r="M28" s="579"/>
    </row>
    <row r="29" spans="2:14" x14ac:dyDescent="0.25">
      <c r="B29" s="27"/>
      <c r="C29" s="27"/>
      <c r="D29" s="27"/>
      <c r="E29" s="27"/>
      <c r="F29" s="27"/>
      <c r="G29" s="27"/>
      <c r="H29" s="27"/>
      <c r="I29" s="27"/>
      <c r="J29" s="27"/>
      <c r="K29" s="27"/>
      <c r="L29" s="27"/>
      <c r="M29" s="27"/>
    </row>
    <row r="30" spans="2:14" x14ac:dyDescent="0.25">
      <c r="B30" s="27"/>
      <c r="C30" s="27"/>
      <c r="D30" s="27"/>
      <c r="E30" s="27"/>
      <c r="F30" s="27"/>
      <c r="G30" s="27"/>
      <c r="H30" s="27"/>
      <c r="I30" s="27"/>
      <c r="J30" s="27"/>
      <c r="K30" s="27"/>
      <c r="L30" s="27"/>
      <c r="M30" s="27"/>
    </row>
  </sheetData>
  <mergeCells count="29">
    <mergeCell ref="B2:C2"/>
    <mergeCell ref="B3:B5"/>
    <mergeCell ref="C3:F3"/>
    <mergeCell ref="G3:G5"/>
    <mergeCell ref="H3:M3"/>
    <mergeCell ref="C4:D4"/>
    <mergeCell ref="E4:E5"/>
    <mergeCell ref="F4:F5"/>
    <mergeCell ref="H4:H5"/>
    <mergeCell ref="I4:J4"/>
    <mergeCell ref="K4:K5"/>
    <mergeCell ref="L4:L5"/>
    <mergeCell ref="M4:M5"/>
    <mergeCell ref="B10:B12"/>
    <mergeCell ref="C10:F10"/>
    <mergeCell ref="G10:G12"/>
    <mergeCell ref="H10:M12"/>
    <mergeCell ref="C11:D11"/>
    <mergeCell ref="E11:E12"/>
    <mergeCell ref="F11:F12"/>
    <mergeCell ref="B19:M19"/>
    <mergeCell ref="B20:M20"/>
    <mergeCell ref="B21:M21"/>
    <mergeCell ref="H13:M13"/>
    <mergeCell ref="H14:M14"/>
    <mergeCell ref="H15:M15"/>
    <mergeCell ref="H16:M16"/>
    <mergeCell ref="B17:M17"/>
    <mergeCell ref="B18:M18"/>
  </mergeCells>
  <printOptions horizontalCentered="1" verticalCentered="1"/>
  <pageMargins left="0.19685039370078741" right="0.19685039370078741" top="0" bottom="9.8425196850393706E-2" header="0.19685039370078741" footer="0.19685039370078741"/>
  <pageSetup paperSize="9" scale="6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8"/>
  <sheetViews>
    <sheetView rightToLeft="1" view="pageBreakPreview" topLeftCell="A19" zoomScale="90" zoomScaleNormal="100" zoomScaleSheetLayoutView="90" workbookViewId="0">
      <selection activeCell="I41" sqref="I41"/>
    </sheetView>
  </sheetViews>
  <sheetFormatPr defaultRowHeight="15" x14ac:dyDescent="0.25"/>
  <cols>
    <col min="2" max="2" width="11.75" customWidth="1"/>
    <col min="3" max="3" width="10" customWidth="1"/>
    <col min="4" max="4" width="10.375" customWidth="1"/>
    <col min="5" max="5" width="13.75" customWidth="1"/>
    <col min="6" max="6" width="13.375" customWidth="1"/>
    <col min="7" max="7" width="16.75" customWidth="1"/>
    <col min="8" max="8" width="13.375" customWidth="1"/>
    <col min="9" max="9" width="13.25" customWidth="1"/>
    <col min="10" max="10" width="3.75" customWidth="1"/>
  </cols>
  <sheetData>
    <row r="1" spans="2:9" ht="15.75" thickBot="1" x14ac:dyDescent="0.3"/>
    <row r="2" spans="2:9" ht="24.75" thickBot="1" x14ac:dyDescent="0.65">
      <c r="B2" s="1022" t="s">
        <v>243</v>
      </c>
      <c r="C2" s="1023"/>
      <c r="D2" s="1023"/>
      <c r="E2" s="1023"/>
      <c r="F2" s="9"/>
      <c r="G2" s="9"/>
      <c r="H2" s="9"/>
      <c r="I2" s="10" t="s">
        <v>11</v>
      </c>
    </row>
    <row r="3" spans="2:9" ht="39.75" thickBot="1" x14ac:dyDescent="0.5">
      <c r="B3" s="210"/>
      <c r="C3" s="653" t="s">
        <v>127</v>
      </c>
      <c r="D3" s="653" t="s">
        <v>128</v>
      </c>
      <c r="E3" s="664" t="s">
        <v>129</v>
      </c>
      <c r="F3" s="653" t="s">
        <v>130</v>
      </c>
      <c r="G3" s="664" t="s">
        <v>131</v>
      </c>
      <c r="H3" s="664" t="s">
        <v>132</v>
      </c>
      <c r="I3" s="211" t="s">
        <v>133</v>
      </c>
    </row>
    <row r="4" spans="2:9" ht="18.75" x14ac:dyDescent="0.45">
      <c r="B4" s="102"/>
      <c r="C4" s="90"/>
      <c r="D4" s="925" t="s">
        <v>134</v>
      </c>
      <c r="E4" s="925"/>
      <c r="F4" s="925"/>
      <c r="G4" s="925"/>
      <c r="H4" s="90"/>
      <c r="I4" s="91"/>
    </row>
    <row r="5" spans="2:9" ht="18.75" x14ac:dyDescent="0.45">
      <c r="B5" s="275">
        <v>1397</v>
      </c>
      <c r="C5" s="297">
        <v>2656.9</v>
      </c>
      <c r="D5" s="297">
        <v>2852.3</v>
      </c>
      <c r="E5" s="297">
        <v>547.5</v>
      </c>
      <c r="F5" s="297">
        <v>2304.8000000000002</v>
      </c>
      <c r="G5" s="297">
        <v>15976.6</v>
      </c>
      <c r="H5" s="297">
        <v>18281.400000000001</v>
      </c>
      <c r="I5" s="145">
        <v>18828.900000000001</v>
      </c>
    </row>
    <row r="6" spans="2:9" ht="18.75" x14ac:dyDescent="0.45">
      <c r="B6" s="275"/>
      <c r="C6" s="149">
        <v>24.2</v>
      </c>
      <c r="D6" s="149">
        <v>46.5</v>
      </c>
      <c r="E6" s="149">
        <v>23.7</v>
      </c>
      <c r="F6" s="149">
        <v>53.2</v>
      </c>
      <c r="G6" s="149">
        <v>19.600000000000001</v>
      </c>
      <c r="H6" s="149">
        <v>23</v>
      </c>
      <c r="I6" s="150">
        <v>23.1</v>
      </c>
    </row>
    <row r="7" spans="2:9" ht="18.75" x14ac:dyDescent="0.45">
      <c r="B7" s="275">
        <v>1398</v>
      </c>
      <c r="C7" s="297">
        <v>3528.5</v>
      </c>
      <c r="D7" s="297">
        <v>4273</v>
      </c>
      <c r="E7" s="297">
        <v>611.4</v>
      </c>
      <c r="F7" s="297">
        <v>3661.6</v>
      </c>
      <c r="G7" s="297">
        <v>20448.5</v>
      </c>
      <c r="H7" s="297">
        <v>24110.1</v>
      </c>
      <c r="I7" s="145">
        <v>24721.5</v>
      </c>
    </row>
    <row r="8" spans="2:9" ht="18.75" x14ac:dyDescent="0.45">
      <c r="B8" s="275"/>
      <c r="C8" s="149">
        <v>32.799999999999997</v>
      </c>
      <c r="D8" s="149">
        <v>49.8</v>
      </c>
      <c r="E8" s="149">
        <v>11.7</v>
      </c>
      <c r="F8" s="149">
        <v>58.9</v>
      </c>
      <c r="G8" s="149">
        <v>28</v>
      </c>
      <c r="H8" s="149">
        <v>31.9</v>
      </c>
      <c r="I8" s="150">
        <v>31.3</v>
      </c>
    </row>
    <row r="9" spans="2:9" ht="18.75" x14ac:dyDescent="0.45">
      <c r="B9" s="275">
        <v>1399</v>
      </c>
      <c r="C9" s="405">
        <v>4588.8999999999996</v>
      </c>
      <c r="D9" s="405">
        <v>6909.6</v>
      </c>
      <c r="E9" s="405">
        <v>735</v>
      </c>
      <c r="F9" s="405">
        <v>6174.6</v>
      </c>
      <c r="G9" s="405">
        <v>27852.1</v>
      </c>
      <c r="H9" s="405">
        <v>34026.699999999997</v>
      </c>
      <c r="I9" s="406">
        <v>34761.699999999997</v>
      </c>
    </row>
    <row r="10" spans="2:9" ht="18.75" x14ac:dyDescent="0.45">
      <c r="B10" s="275"/>
      <c r="C10" s="461">
        <v>30.1</v>
      </c>
      <c r="D10" s="461">
        <v>61.7</v>
      </c>
      <c r="E10" s="461">
        <v>20.2</v>
      </c>
      <c r="F10" s="461">
        <v>68.599999999999994</v>
      </c>
      <c r="G10" s="461">
        <v>36.200000000000003</v>
      </c>
      <c r="H10" s="461">
        <v>41.1</v>
      </c>
      <c r="I10" s="462">
        <v>40.6</v>
      </c>
    </row>
    <row r="11" spans="2:9" ht="18.75" x14ac:dyDescent="0.45">
      <c r="B11" s="246">
        <v>1400</v>
      </c>
      <c r="C11" s="402">
        <v>6039.7</v>
      </c>
      <c r="D11" s="402">
        <v>9865.7999999999993</v>
      </c>
      <c r="E11" s="402">
        <v>864.3</v>
      </c>
      <c r="F11" s="402">
        <v>9001.5</v>
      </c>
      <c r="G11" s="402">
        <v>38458.6</v>
      </c>
      <c r="H11" s="402">
        <v>47460.1</v>
      </c>
      <c r="I11" s="160">
        <v>48324.4</v>
      </c>
    </row>
    <row r="12" spans="2:9" ht="19.5" thickBot="1" x14ac:dyDescent="0.5">
      <c r="B12" s="497"/>
      <c r="C12" s="498">
        <v>31.6</v>
      </c>
      <c r="D12" s="498">
        <v>42.8</v>
      </c>
      <c r="E12" s="498">
        <v>17.600000000000001</v>
      </c>
      <c r="F12" s="498">
        <v>45.8</v>
      </c>
      <c r="G12" s="498">
        <v>38.1</v>
      </c>
      <c r="H12" s="498">
        <v>39.5</v>
      </c>
      <c r="I12" s="499">
        <v>39</v>
      </c>
    </row>
    <row r="13" spans="2:9" ht="18.75" x14ac:dyDescent="0.45">
      <c r="B13" s="102"/>
      <c r="C13" s="655"/>
      <c r="D13" s="947" t="s">
        <v>134</v>
      </c>
      <c r="E13" s="947"/>
      <c r="F13" s="947"/>
      <c r="G13" s="947"/>
      <c r="H13" s="655"/>
      <c r="I13" s="661"/>
    </row>
    <row r="14" spans="2:9" ht="18.75" x14ac:dyDescent="0.45">
      <c r="B14" s="110">
        <v>1400</v>
      </c>
      <c r="C14" s="151"/>
      <c r="D14" s="151"/>
      <c r="E14" s="403"/>
      <c r="F14" s="151"/>
      <c r="G14" s="151"/>
      <c r="H14" s="151"/>
      <c r="I14" s="152"/>
    </row>
    <row r="15" spans="2:9" ht="18.75" x14ac:dyDescent="0.45">
      <c r="B15" s="246" t="s">
        <v>0</v>
      </c>
      <c r="C15" s="405">
        <v>5009</v>
      </c>
      <c r="D15" s="323">
        <v>7261.9</v>
      </c>
      <c r="E15" s="405">
        <v>715</v>
      </c>
      <c r="F15" s="323">
        <v>6546.9</v>
      </c>
      <c r="G15" s="323">
        <v>29792.1</v>
      </c>
      <c r="H15" s="405">
        <v>36339</v>
      </c>
      <c r="I15" s="406">
        <v>37054</v>
      </c>
    </row>
    <row r="16" spans="2:9" ht="18.75" x14ac:dyDescent="0.45">
      <c r="B16" s="110"/>
      <c r="C16" s="151">
        <v>9.1999999999999993</v>
      </c>
      <c r="D16" s="151">
        <v>5.0999999999999996</v>
      </c>
      <c r="E16" s="403">
        <v>-2.7</v>
      </c>
      <c r="F16" s="151">
        <v>6</v>
      </c>
      <c r="G16" s="151">
        <v>7</v>
      </c>
      <c r="H16" s="151">
        <v>6.8</v>
      </c>
      <c r="I16" s="152">
        <v>6.6</v>
      </c>
    </row>
    <row r="17" spans="2:9" ht="18.75" x14ac:dyDescent="0.45">
      <c r="B17" s="194" t="s">
        <v>2</v>
      </c>
      <c r="C17" s="217">
        <v>5189.2</v>
      </c>
      <c r="D17" s="217">
        <v>8164.9</v>
      </c>
      <c r="E17" s="200">
        <v>727.1</v>
      </c>
      <c r="F17" s="217">
        <v>7437.8</v>
      </c>
      <c r="G17" s="217">
        <v>32511.1</v>
      </c>
      <c r="H17" s="217">
        <v>39948.9</v>
      </c>
      <c r="I17" s="218">
        <v>40676</v>
      </c>
    </row>
    <row r="18" spans="2:9" ht="18.75" x14ac:dyDescent="0.45">
      <c r="B18" s="110"/>
      <c r="C18" s="242">
        <v>13.1</v>
      </c>
      <c r="D18" s="242">
        <v>18.2</v>
      </c>
      <c r="E18" s="243">
        <v>-1.1000000000000001</v>
      </c>
      <c r="F18" s="242">
        <v>20.5</v>
      </c>
      <c r="G18" s="242">
        <v>16.7</v>
      </c>
      <c r="H18" s="242">
        <v>17.399999999999999</v>
      </c>
      <c r="I18" s="244">
        <v>17</v>
      </c>
    </row>
    <row r="19" spans="2:9" ht="18.75" x14ac:dyDescent="0.45">
      <c r="B19" s="194" t="s">
        <v>1</v>
      </c>
      <c r="C19" s="402">
        <v>5608.6</v>
      </c>
      <c r="D19" s="662">
        <v>8779</v>
      </c>
      <c r="E19" s="402">
        <v>738.8</v>
      </c>
      <c r="F19" s="662">
        <v>8040.2</v>
      </c>
      <c r="G19" s="662">
        <v>35490.9</v>
      </c>
      <c r="H19" s="402">
        <v>43531.1</v>
      </c>
      <c r="I19" s="160">
        <v>44269.9</v>
      </c>
    </row>
    <row r="20" spans="2:9" ht="18.75" x14ac:dyDescent="0.45">
      <c r="B20" s="222"/>
      <c r="C20" s="151">
        <v>22.2</v>
      </c>
      <c r="D20" s="151">
        <v>27.1</v>
      </c>
      <c r="E20" s="403">
        <v>0.5</v>
      </c>
      <c r="F20" s="151">
        <v>30.2</v>
      </c>
      <c r="G20" s="151">
        <v>27.4</v>
      </c>
      <c r="H20" s="151">
        <v>27.9</v>
      </c>
      <c r="I20" s="152">
        <v>27.4</v>
      </c>
    </row>
    <row r="21" spans="2:9" ht="18.75" x14ac:dyDescent="0.45">
      <c r="B21" s="110" t="s">
        <v>3</v>
      </c>
      <c r="C21" s="405">
        <v>6039.7</v>
      </c>
      <c r="D21" s="323">
        <v>9865.7999999999993</v>
      </c>
      <c r="E21" s="405">
        <v>864.3</v>
      </c>
      <c r="F21" s="323">
        <v>9001.5</v>
      </c>
      <c r="G21" s="323">
        <v>38458.6</v>
      </c>
      <c r="H21" s="405">
        <v>47460.1</v>
      </c>
      <c r="I21" s="406">
        <v>48324.4</v>
      </c>
    </row>
    <row r="22" spans="2:9" ht="18.75" x14ac:dyDescent="0.45">
      <c r="B22" s="316"/>
      <c r="C22" s="461">
        <v>31.6</v>
      </c>
      <c r="D22" s="461">
        <v>42.8</v>
      </c>
      <c r="E22" s="463">
        <v>17.600000000000001</v>
      </c>
      <c r="F22" s="461">
        <v>45.8</v>
      </c>
      <c r="G22" s="461">
        <v>38.1</v>
      </c>
      <c r="H22" s="461">
        <v>39.5</v>
      </c>
      <c r="I22" s="462">
        <v>39</v>
      </c>
    </row>
    <row r="23" spans="2:9" ht="18.75" x14ac:dyDescent="0.45">
      <c r="B23" s="110">
        <v>1401</v>
      </c>
      <c r="C23" s="151"/>
      <c r="D23" s="151"/>
      <c r="E23" s="403"/>
      <c r="F23" s="151"/>
      <c r="G23" s="151"/>
      <c r="H23" s="151"/>
      <c r="I23" s="152"/>
    </row>
    <row r="24" spans="2:9" ht="18.75" x14ac:dyDescent="0.45">
      <c r="B24" s="110" t="s">
        <v>0</v>
      </c>
      <c r="C24" s="402">
        <v>6403.7</v>
      </c>
      <c r="D24" s="662">
        <v>11268.4</v>
      </c>
      <c r="E24" s="402">
        <v>860.7</v>
      </c>
      <c r="F24" s="662">
        <v>10407.700000000001</v>
      </c>
      <c r="G24" s="662">
        <v>39781.199999999997</v>
      </c>
      <c r="H24" s="402">
        <v>50188.9</v>
      </c>
      <c r="I24" s="160">
        <v>51049.599999999999</v>
      </c>
    </row>
    <row r="25" spans="2:9" ht="18.75" x14ac:dyDescent="0.45">
      <c r="B25" s="316"/>
      <c r="C25" s="461">
        <v>6</v>
      </c>
      <c r="D25" s="461">
        <v>14.2</v>
      </c>
      <c r="E25" s="463">
        <v>-0.4</v>
      </c>
      <c r="F25" s="461">
        <v>15.6</v>
      </c>
      <c r="G25" s="461">
        <v>3.4</v>
      </c>
      <c r="H25" s="461">
        <v>5.7</v>
      </c>
      <c r="I25" s="462">
        <v>5.6</v>
      </c>
    </row>
    <row r="26" spans="2:9" ht="18.75" x14ac:dyDescent="0.45">
      <c r="B26" s="115" t="s">
        <v>2</v>
      </c>
      <c r="C26" s="153">
        <v>6907.3</v>
      </c>
      <c r="D26" s="127">
        <v>12742.5</v>
      </c>
      <c r="E26" s="153">
        <v>918.2</v>
      </c>
      <c r="F26" s="127">
        <v>11824.3</v>
      </c>
      <c r="G26" s="127">
        <v>43206.8</v>
      </c>
      <c r="H26" s="153">
        <v>55031.1</v>
      </c>
      <c r="I26" s="161">
        <v>55949.3</v>
      </c>
    </row>
    <row r="27" spans="2:9" ht="19.5" thickBot="1" x14ac:dyDescent="0.5">
      <c r="B27" s="116"/>
      <c r="C27" s="155">
        <v>14.4</v>
      </c>
      <c r="D27" s="155">
        <v>29.2</v>
      </c>
      <c r="E27" s="156">
        <v>6.2</v>
      </c>
      <c r="F27" s="155">
        <v>31.4</v>
      </c>
      <c r="G27" s="155">
        <v>12.3</v>
      </c>
      <c r="H27" s="155">
        <v>16</v>
      </c>
      <c r="I27" s="157">
        <v>15.8</v>
      </c>
    </row>
    <row r="28" spans="2:9" ht="18.75" x14ac:dyDescent="0.45">
      <c r="B28" s="102"/>
      <c r="C28" s="655"/>
      <c r="D28" s="947" t="s">
        <v>135</v>
      </c>
      <c r="E28" s="947"/>
      <c r="F28" s="947"/>
      <c r="G28" s="947"/>
      <c r="H28" s="655"/>
      <c r="I28" s="661"/>
    </row>
    <row r="29" spans="2:9" ht="18.75" x14ac:dyDescent="0.45">
      <c r="B29" s="110">
        <v>1401</v>
      </c>
      <c r="C29" s="151"/>
      <c r="D29" s="151"/>
      <c r="E29" s="151"/>
      <c r="F29" s="151"/>
      <c r="G29" s="151"/>
      <c r="H29" s="151"/>
      <c r="I29" s="152"/>
    </row>
    <row r="30" spans="2:9" ht="18.75" x14ac:dyDescent="0.45">
      <c r="B30" s="246" t="s">
        <v>415</v>
      </c>
      <c r="C30" s="662">
        <v>6117.8</v>
      </c>
      <c r="D30" s="662">
        <v>9519.7999999999993</v>
      </c>
      <c r="E30" s="662">
        <v>848.7</v>
      </c>
      <c r="F30" s="662">
        <v>8671.1</v>
      </c>
      <c r="G30" s="662">
        <v>38713.1</v>
      </c>
      <c r="H30" s="402">
        <v>47384.2</v>
      </c>
      <c r="I30" s="663">
        <v>48232.9</v>
      </c>
    </row>
    <row r="31" spans="2:9" ht="18.75" x14ac:dyDescent="0.45">
      <c r="B31" s="110"/>
      <c r="C31" s="151">
        <v>31.5</v>
      </c>
      <c r="D31" s="151">
        <v>44.1</v>
      </c>
      <c r="E31" s="151">
        <v>17.8</v>
      </c>
      <c r="F31" s="151">
        <v>47.3</v>
      </c>
      <c r="G31" s="151">
        <v>36.799999999999997</v>
      </c>
      <c r="H31" s="151">
        <v>38.6</v>
      </c>
      <c r="I31" s="152">
        <v>38.200000000000003</v>
      </c>
    </row>
    <row r="32" spans="2:9" ht="18.75" x14ac:dyDescent="0.45">
      <c r="B32" s="110" t="s">
        <v>416</v>
      </c>
      <c r="C32" s="662">
        <v>6432.1</v>
      </c>
      <c r="D32" s="662">
        <v>10094.700000000001</v>
      </c>
      <c r="E32" s="662">
        <v>855.1</v>
      </c>
      <c r="F32" s="662">
        <v>9239.6</v>
      </c>
      <c r="G32" s="662">
        <v>39340</v>
      </c>
      <c r="H32" s="662">
        <v>48579.6</v>
      </c>
      <c r="I32" s="663">
        <v>49434.7</v>
      </c>
    </row>
    <row r="33" spans="2:10" ht="18.75" x14ac:dyDescent="0.45">
      <c r="B33" s="110"/>
      <c r="C33" s="151">
        <v>30.5</v>
      </c>
      <c r="D33" s="151">
        <v>45.4</v>
      </c>
      <c r="E33" s="151">
        <v>18.899999999999999</v>
      </c>
      <c r="F33" s="151">
        <v>48.5</v>
      </c>
      <c r="G33" s="151">
        <v>35.299999999999997</v>
      </c>
      <c r="H33" s="151">
        <v>37.700000000000003</v>
      </c>
      <c r="I33" s="152">
        <v>37.299999999999997</v>
      </c>
    </row>
    <row r="34" spans="2:10" ht="18.75" x14ac:dyDescent="0.45">
      <c r="B34" s="110" t="s">
        <v>417</v>
      </c>
      <c r="C34" s="402">
        <v>6403.7</v>
      </c>
      <c r="D34" s="662">
        <v>11268.4</v>
      </c>
      <c r="E34" s="402">
        <v>860.7</v>
      </c>
      <c r="F34" s="662">
        <v>10407.700000000001</v>
      </c>
      <c r="G34" s="662">
        <v>39781.199999999997</v>
      </c>
      <c r="H34" s="402">
        <v>50188.9</v>
      </c>
      <c r="I34" s="160">
        <v>51049.599999999999</v>
      </c>
    </row>
    <row r="35" spans="2:10" ht="18.75" x14ac:dyDescent="0.45">
      <c r="B35" s="316"/>
      <c r="C35" s="461">
        <v>27.8</v>
      </c>
      <c r="D35" s="461">
        <v>55.2</v>
      </c>
      <c r="E35" s="461">
        <v>20.399999999999999</v>
      </c>
      <c r="F35" s="461">
        <v>59</v>
      </c>
      <c r="G35" s="461">
        <v>33.5</v>
      </c>
      <c r="H35" s="461">
        <v>38.1</v>
      </c>
      <c r="I35" s="462">
        <v>37.799999999999997</v>
      </c>
    </row>
    <row r="36" spans="2:10" ht="18.75" x14ac:dyDescent="0.45">
      <c r="B36" s="115" t="s">
        <v>442</v>
      </c>
      <c r="C36" s="127">
        <v>6530.3</v>
      </c>
      <c r="D36" s="127">
        <v>11820</v>
      </c>
      <c r="E36" s="127">
        <v>885</v>
      </c>
      <c r="F36" s="127">
        <v>10935</v>
      </c>
      <c r="G36" s="127">
        <v>40681.4</v>
      </c>
      <c r="H36" s="153">
        <v>51616.4</v>
      </c>
      <c r="I36" s="154">
        <v>52501.4</v>
      </c>
    </row>
    <row r="37" spans="2:10" ht="18.75" x14ac:dyDescent="0.45">
      <c r="B37" s="115"/>
      <c r="C37" s="158">
        <v>26.2</v>
      </c>
      <c r="D37" s="158">
        <v>57.6</v>
      </c>
      <c r="E37" s="158">
        <v>22.6</v>
      </c>
      <c r="F37" s="158">
        <v>61.4</v>
      </c>
      <c r="G37" s="158">
        <v>32.5</v>
      </c>
      <c r="H37" s="158">
        <v>37.700000000000003</v>
      </c>
      <c r="I37" s="159">
        <v>37.4</v>
      </c>
    </row>
    <row r="38" spans="2:10" ht="18.75" x14ac:dyDescent="0.45">
      <c r="B38" s="115" t="s">
        <v>443</v>
      </c>
      <c r="C38" s="127">
        <v>6724.4</v>
      </c>
      <c r="D38" s="127">
        <v>12163.1</v>
      </c>
      <c r="E38" s="127">
        <v>889.9</v>
      </c>
      <c r="F38" s="127">
        <v>11273.2</v>
      </c>
      <c r="G38" s="127">
        <v>41854.800000000003</v>
      </c>
      <c r="H38" s="127">
        <v>53128</v>
      </c>
      <c r="I38" s="154">
        <v>54017.9</v>
      </c>
    </row>
    <row r="39" spans="2:10" ht="18.75" x14ac:dyDescent="0.45">
      <c r="B39" s="115"/>
      <c r="C39" s="158">
        <v>30.3</v>
      </c>
      <c r="D39" s="158">
        <v>55.6</v>
      </c>
      <c r="E39" s="158">
        <v>22.5</v>
      </c>
      <c r="F39" s="158">
        <v>59</v>
      </c>
      <c r="G39" s="158">
        <v>33.299999999999997</v>
      </c>
      <c r="H39" s="158">
        <v>38</v>
      </c>
      <c r="I39" s="159">
        <v>37.799999999999997</v>
      </c>
    </row>
    <row r="40" spans="2:10" ht="18.75" x14ac:dyDescent="0.45">
      <c r="B40" s="115" t="s">
        <v>444</v>
      </c>
      <c r="C40" s="153">
        <v>6907.3</v>
      </c>
      <c r="D40" s="127">
        <v>12742.5</v>
      </c>
      <c r="E40" s="153">
        <v>918.2</v>
      </c>
      <c r="F40" s="127">
        <v>11824.3</v>
      </c>
      <c r="G40" s="127">
        <v>43206.8</v>
      </c>
      <c r="H40" s="153">
        <v>55031.1</v>
      </c>
      <c r="I40" s="161">
        <v>55949.3</v>
      </c>
    </row>
    <row r="41" spans="2:10" ht="19.5" thickBot="1" x14ac:dyDescent="0.5">
      <c r="B41" s="116"/>
      <c r="C41" s="155">
        <v>33.1</v>
      </c>
      <c r="D41" s="155">
        <v>56.1</v>
      </c>
      <c r="E41" s="155">
        <v>26.3</v>
      </c>
      <c r="F41" s="155">
        <v>59</v>
      </c>
      <c r="G41" s="155">
        <v>32.9</v>
      </c>
      <c r="H41" s="155">
        <v>37.799999999999997</v>
      </c>
      <c r="I41" s="157">
        <v>37.5</v>
      </c>
    </row>
    <row r="42" spans="2:10" ht="48" customHeight="1" x14ac:dyDescent="0.25">
      <c r="B42" s="1041" t="s">
        <v>410</v>
      </c>
      <c r="C42" s="1041"/>
      <c r="D42" s="1041"/>
      <c r="E42" s="1041"/>
      <c r="F42" s="1041"/>
      <c r="G42" s="1041"/>
      <c r="H42" s="1041"/>
      <c r="I42" s="1041"/>
    </row>
    <row r="43" spans="2:10" ht="18.75" x14ac:dyDescent="0.45">
      <c r="B43" s="65"/>
      <c r="C43" s="67"/>
      <c r="D43" s="67"/>
      <c r="E43" s="67"/>
      <c r="F43" s="67"/>
      <c r="G43" s="67"/>
      <c r="H43" s="67"/>
      <c r="I43" s="67"/>
    </row>
    <row r="44" spans="2:10" ht="18.75" x14ac:dyDescent="0.45">
      <c r="B44" s="65"/>
      <c r="C44" s="67"/>
      <c r="D44" s="67"/>
      <c r="E44" s="67"/>
      <c r="F44" s="67"/>
      <c r="G44" s="67"/>
      <c r="H44" s="67"/>
      <c r="I44" s="67"/>
    </row>
    <row r="45" spans="2:10" ht="18.75" x14ac:dyDescent="0.45">
      <c r="B45" s="65"/>
      <c r="C45" s="67"/>
      <c r="D45" s="67"/>
      <c r="E45" s="67"/>
      <c r="F45" s="67"/>
      <c r="G45" s="67"/>
      <c r="H45" s="67"/>
      <c r="I45" s="2" t="s">
        <v>359</v>
      </c>
    </row>
    <row r="46" spans="2:10" ht="18.75" x14ac:dyDescent="0.45">
      <c r="B46" s="65"/>
      <c r="C46" s="67"/>
      <c r="D46" s="67"/>
      <c r="E46" s="67"/>
      <c r="F46" s="67"/>
      <c r="G46" s="67"/>
      <c r="H46" s="67"/>
      <c r="I46" s="2" t="s">
        <v>440</v>
      </c>
    </row>
    <row r="47" spans="2:10" ht="18.75" x14ac:dyDescent="0.45">
      <c r="B47" s="65"/>
      <c r="C47" s="67"/>
      <c r="D47" s="67"/>
      <c r="E47" s="67"/>
      <c r="F47" s="67"/>
      <c r="G47" s="67"/>
      <c r="H47" s="67"/>
      <c r="I47" s="2" t="s">
        <v>360</v>
      </c>
    </row>
    <row r="48" spans="2:10" ht="21.75" x14ac:dyDescent="0.45">
      <c r="B48" s="65"/>
      <c r="C48" s="67"/>
      <c r="D48" s="67"/>
      <c r="E48" s="67"/>
      <c r="F48" s="67"/>
      <c r="G48" s="67"/>
      <c r="H48" s="67"/>
      <c r="I48" s="72">
        <v>20</v>
      </c>
      <c r="J48" s="74"/>
    </row>
  </sheetData>
  <mergeCells count="5">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1"/>
  <sheetViews>
    <sheetView rightToLeft="1" view="pageBreakPreview" topLeftCell="A28" zoomScale="90" zoomScaleNormal="100" zoomScaleSheetLayoutView="90" workbookViewId="0">
      <selection activeCell="I40" sqref="I40"/>
    </sheetView>
  </sheetViews>
  <sheetFormatPr defaultRowHeight="15" x14ac:dyDescent="0.25"/>
  <cols>
    <col min="2" max="2" width="10.875" customWidth="1"/>
    <col min="5" max="5" width="9.75" bestFit="1" customWidth="1"/>
    <col min="6" max="6" width="2.25" customWidth="1"/>
    <col min="7" max="7" width="11" bestFit="1" customWidth="1"/>
    <col min="8" max="8" width="13" bestFit="1" customWidth="1"/>
    <col min="10" max="10" width="15.375" customWidth="1"/>
    <col min="11" max="11" width="3.75" customWidth="1"/>
  </cols>
  <sheetData>
    <row r="1" spans="2:10" ht="15.75" thickBot="1" x14ac:dyDescent="0.3"/>
    <row r="2" spans="2:10" ht="24.75" thickBot="1" x14ac:dyDescent="0.65">
      <c r="B2" s="11" t="s">
        <v>333</v>
      </c>
      <c r="C2" s="9"/>
      <c r="D2" s="9"/>
      <c r="E2" s="9"/>
      <c r="F2" s="9"/>
      <c r="G2" s="9"/>
      <c r="H2" s="9"/>
      <c r="I2" s="9"/>
      <c r="J2" s="10" t="s">
        <v>11</v>
      </c>
    </row>
    <row r="3" spans="2:10" ht="20.25" thickBot="1" x14ac:dyDescent="0.55000000000000004">
      <c r="B3" s="923"/>
      <c r="C3" s="1042" t="s">
        <v>139</v>
      </c>
      <c r="D3" s="1042"/>
      <c r="E3" s="1042"/>
      <c r="F3" s="1048"/>
      <c r="G3" s="1042" t="s">
        <v>323</v>
      </c>
      <c r="H3" s="1042"/>
      <c r="I3" s="1042"/>
      <c r="J3" s="1044" t="s">
        <v>324</v>
      </c>
    </row>
    <row r="4" spans="2:10" ht="20.25" thickBot="1" x14ac:dyDescent="0.55000000000000004">
      <c r="B4" s="924"/>
      <c r="C4" s="212" t="s">
        <v>136</v>
      </c>
      <c r="D4" s="212" t="s">
        <v>137</v>
      </c>
      <c r="E4" s="659" t="s">
        <v>138</v>
      </c>
      <c r="F4" s="1049"/>
      <c r="G4" s="212" t="s">
        <v>140</v>
      </c>
      <c r="H4" s="212" t="s">
        <v>141</v>
      </c>
      <c r="I4" s="659" t="s">
        <v>142</v>
      </c>
      <c r="J4" s="1045"/>
    </row>
    <row r="5" spans="2:10" ht="18.75" x14ac:dyDescent="0.45">
      <c r="B5" s="102"/>
      <c r="C5" s="90"/>
      <c r="D5" s="925" t="s">
        <v>134</v>
      </c>
      <c r="E5" s="925"/>
      <c r="F5" s="925"/>
      <c r="G5" s="925"/>
      <c r="H5" s="925"/>
      <c r="I5" s="90"/>
      <c r="J5" s="91"/>
    </row>
    <row r="6" spans="2:10" ht="18.75" x14ac:dyDescent="0.45">
      <c r="B6" s="275">
        <v>1397</v>
      </c>
      <c r="C6" s="297">
        <v>2416.5</v>
      </c>
      <c r="D6" s="297">
        <v>836.1</v>
      </c>
      <c r="E6" s="297">
        <v>3252.6</v>
      </c>
      <c r="F6" s="297"/>
      <c r="G6" s="297">
        <v>10393.4</v>
      </c>
      <c r="H6" s="297">
        <v>2732.7</v>
      </c>
      <c r="I6" s="297">
        <v>13126.1</v>
      </c>
      <c r="J6" s="145">
        <v>3325.5</v>
      </c>
    </row>
    <row r="7" spans="2:10" ht="18.75" x14ac:dyDescent="0.45">
      <c r="B7" s="275"/>
      <c r="C7" s="149">
        <v>11.9</v>
      </c>
      <c r="D7" s="149">
        <v>20.3</v>
      </c>
      <c r="E7" s="149">
        <v>13.9</v>
      </c>
      <c r="F7" s="149"/>
      <c r="G7" s="149">
        <v>21.8</v>
      </c>
      <c r="H7" s="149">
        <v>14.7</v>
      </c>
      <c r="I7" s="149">
        <v>20.2</v>
      </c>
      <c r="J7" s="150">
        <v>28.6</v>
      </c>
    </row>
    <row r="8" spans="2:10" ht="18.75" x14ac:dyDescent="0.45">
      <c r="B8" s="275">
        <v>1398</v>
      </c>
      <c r="C8" s="297">
        <v>3475.7</v>
      </c>
      <c r="D8" s="297">
        <v>1156.5999999999999</v>
      </c>
      <c r="E8" s="297">
        <v>4632.3</v>
      </c>
      <c r="F8" s="297"/>
      <c r="G8" s="297">
        <v>13009.7</v>
      </c>
      <c r="H8" s="297">
        <v>3210.5</v>
      </c>
      <c r="I8" s="297">
        <v>16220.2</v>
      </c>
      <c r="J8" s="145">
        <v>4164.8999999999996</v>
      </c>
    </row>
    <row r="9" spans="2:10" ht="18.75" x14ac:dyDescent="0.45">
      <c r="B9" s="275"/>
      <c r="C9" s="149">
        <v>43.8</v>
      </c>
      <c r="D9" s="149">
        <v>38.299999999999997</v>
      </c>
      <c r="E9" s="149">
        <v>42.4</v>
      </c>
      <c r="F9" s="149"/>
      <c r="G9" s="149">
        <v>25.2</v>
      </c>
      <c r="H9" s="149">
        <v>17.5</v>
      </c>
      <c r="I9" s="149">
        <v>23.6</v>
      </c>
      <c r="J9" s="150">
        <v>25.2</v>
      </c>
    </row>
    <row r="10" spans="2:10" ht="18.75" x14ac:dyDescent="0.45">
      <c r="B10" s="275">
        <v>1399</v>
      </c>
      <c r="C10" s="405">
        <v>4703.7</v>
      </c>
      <c r="D10" s="405">
        <v>1173.8</v>
      </c>
      <c r="E10" s="405">
        <v>5877.5</v>
      </c>
      <c r="F10" s="405"/>
      <c r="G10" s="405">
        <v>20201.599999999999</v>
      </c>
      <c r="H10" s="405">
        <v>3863.8</v>
      </c>
      <c r="I10" s="405">
        <v>24065.4</v>
      </c>
      <c r="J10" s="406">
        <v>5609.8</v>
      </c>
    </row>
    <row r="11" spans="2:10" ht="18.75" x14ac:dyDescent="0.45">
      <c r="B11" s="275"/>
      <c r="C11" s="461">
        <v>35.299999999999997</v>
      </c>
      <c r="D11" s="461">
        <v>1.5</v>
      </c>
      <c r="E11" s="461">
        <v>26.9</v>
      </c>
      <c r="F11" s="461"/>
      <c r="G11" s="461">
        <v>55.3</v>
      </c>
      <c r="H11" s="461">
        <v>20.3</v>
      </c>
      <c r="I11" s="461">
        <v>48.4</v>
      </c>
      <c r="J11" s="462">
        <v>34.700000000000003</v>
      </c>
    </row>
    <row r="12" spans="2:10" ht="18.75" x14ac:dyDescent="0.45">
      <c r="B12" s="246">
        <v>1400</v>
      </c>
      <c r="C12" s="402">
        <v>5682</v>
      </c>
      <c r="D12" s="402">
        <v>2756</v>
      </c>
      <c r="E12" s="402">
        <v>8438</v>
      </c>
      <c r="F12" s="402"/>
      <c r="G12" s="402">
        <v>30736.5</v>
      </c>
      <c r="H12" s="402">
        <v>5021.8999999999996</v>
      </c>
      <c r="I12" s="402">
        <v>35758.400000000001</v>
      </c>
      <c r="J12" s="160">
        <v>6563.4</v>
      </c>
    </row>
    <row r="13" spans="2:10" ht="19.5" thickBot="1" x14ac:dyDescent="0.5">
      <c r="B13" s="497"/>
      <c r="C13" s="498">
        <v>20.8</v>
      </c>
      <c r="D13" s="498">
        <v>134.80000000000001</v>
      </c>
      <c r="E13" s="498">
        <v>43.6</v>
      </c>
      <c r="F13" s="498"/>
      <c r="G13" s="498">
        <v>52.1</v>
      </c>
      <c r="H13" s="498">
        <v>30</v>
      </c>
      <c r="I13" s="498">
        <v>48.6</v>
      </c>
      <c r="J13" s="499">
        <v>17</v>
      </c>
    </row>
    <row r="14" spans="2:10" ht="18.75" x14ac:dyDescent="0.45">
      <c r="B14" s="102"/>
      <c r="C14" s="576"/>
      <c r="D14" s="1046" t="s">
        <v>134</v>
      </c>
      <c r="E14" s="1046"/>
      <c r="F14" s="1046"/>
      <c r="G14" s="1046"/>
      <c r="H14" s="1046"/>
      <c r="I14" s="576"/>
      <c r="J14" s="577"/>
    </row>
    <row r="15" spans="2:10" ht="18.75" x14ac:dyDescent="0.45">
      <c r="B15" s="110">
        <v>1400</v>
      </c>
      <c r="C15" s="151"/>
      <c r="D15" s="151"/>
      <c r="E15" s="151"/>
      <c r="F15" s="151"/>
      <c r="G15" s="151"/>
      <c r="H15" s="151"/>
      <c r="I15" s="151"/>
      <c r="J15" s="152"/>
    </row>
    <row r="16" spans="2:10" ht="18.75" x14ac:dyDescent="0.45">
      <c r="B16" s="246" t="s">
        <v>0</v>
      </c>
      <c r="C16" s="405">
        <v>4790.8999999999996</v>
      </c>
      <c r="D16" s="405">
        <v>1879</v>
      </c>
      <c r="E16" s="405">
        <v>6669.9</v>
      </c>
      <c r="F16" s="405"/>
      <c r="G16" s="405">
        <v>21746.2</v>
      </c>
      <c r="H16" s="405">
        <v>3914.2</v>
      </c>
      <c r="I16" s="405">
        <v>25660.400000000001</v>
      </c>
      <c r="J16" s="406">
        <v>6475.6</v>
      </c>
    </row>
    <row r="17" spans="2:10" ht="18.75" x14ac:dyDescent="0.45">
      <c r="B17" s="110"/>
      <c r="C17" s="151">
        <v>1.9</v>
      </c>
      <c r="D17" s="151">
        <v>60.1</v>
      </c>
      <c r="E17" s="151">
        <v>13.5</v>
      </c>
      <c r="F17" s="151"/>
      <c r="G17" s="151">
        <v>7.6</v>
      </c>
      <c r="H17" s="151">
        <v>1.3</v>
      </c>
      <c r="I17" s="151">
        <v>6.6</v>
      </c>
      <c r="J17" s="152">
        <v>15.4</v>
      </c>
    </row>
    <row r="18" spans="2:10" ht="18.75" x14ac:dyDescent="0.45">
      <c r="B18" s="194" t="s">
        <v>2</v>
      </c>
      <c r="C18" s="405">
        <v>4956.3</v>
      </c>
      <c r="D18" s="405">
        <v>2042.5</v>
      </c>
      <c r="E18" s="405">
        <v>6998.8</v>
      </c>
      <c r="F18" s="405"/>
      <c r="G18" s="405">
        <v>24859.599999999999</v>
      </c>
      <c r="H18" s="405">
        <v>4178.2</v>
      </c>
      <c r="I18" s="405">
        <v>29037.8</v>
      </c>
      <c r="J18" s="406">
        <v>6556.7</v>
      </c>
    </row>
    <row r="19" spans="2:10" ht="18.75" x14ac:dyDescent="0.45">
      <c r="B19" s="110"/>
      <c r="C19" s="151">
        <v>5.4</v>
      </c>
      <c r="D19" s="151">
        <v>74</v>
      </c>
      <c r="E19" s="151">
        <v>19.100000000000001</v>
      </c>
      <c r="F19" s="151"/>
      <c r="G19" s="151">
        <v>23.1</v>
      </c>
      <c r="H19" s="151">
        <v>8.1</v>
      </c>
      <c r="I19" s="151">
        <v>20.7</v>
      </c>
      <c r="J19" s="152">
        <v>16.899999999999999</v>
      </c>
    </row>
    <row r="20" spans="2:10" ht="18.75" x14ac:dyDescent="0.45">
      <c r="B20" s="194" t="s">
        <v>1</v>
      </c>
      <c r="C20" s="405">
        <v>4935.7</v>
      </c>
      <c r="D20" s="405">
        <v>2045.6</v>
      </c>
      <c r="E20" s="405">
        <v>6981.3</v>
      </c>
      <c r="F20" s="405"/>
      <c r="G20" s="405">
        <v>27684.9</v>
      </c>
      <c r="H20" s="405">
        <v>4525.7</v>
      </c>
      <c r="I20" s="405">
        <v>32210.6</v>
      </c>
      <c r="J20" s="406">
        <v>6355.3</v>
      </c>
    </row>
    <row r="21" spans="2:10" ht="18.75" x14ac:dyDescent="0.45">
      <c r="B21" s="246"/>
      <c r="C21" s="461">
        <v>4.9000000000000004</v>
      </c>
      <c r="D21" s="461">
        <v>74.3</v>
      </c>
      <c r="E21" s="461">
        <v>18.8</v>
      </c>
      <c r="F21" s="461"/>
      <c r="G21" s="461">
        <v>37</v>
      </c>
      <c r="H21" s="461">
        <v>17.100000000000001</v>
      </c>
      <c r="I21" s="461">
        <v>33.799999999999997</v>
      </c>
      <c r="J21" s="152">
        <v>13.3</v>
      </c>
    </row>
    <row r="22" spans="2:10" ht="18.75" x14ac:dyDescent="0.45">
      <c r="B22" s="246" t="s">
        <v>3</v>
      </c>
      <c r="C22" s="402">
        <v>5682</v>
      </c>
      <c r="D22" s="402">
        <v>2756</v>
      </c>
      <c r="E22" s="402">
        <v>8438</v>
      </c>
      <c r="F22" s="402"/>
      <c r="G22" s="402">
        <v>30736.5</v>
      </c>
      <c r="H22" s="402">
        <v>5021.8999999999996</v>
      </c>
      <c r="I22" s="402">
        <v>35758.400000000001</v>
      </c>
      <c r="J22" s="406">
        <v>6563.4</v>
      </c>
    </row>
    <row r="23" spans="2:10" ht="18.75" x14ac:dyDescent="0.45">
      <c r="B23" s="316"/>
      <c r="C23" s="578">
        <v>20.8</v>
      </c>
      <c r="D23" s="578">
        <v>134.80000000000001</v>
      </c>
      <c r="E23" s="578">
        <v>43.6</v>
      </c>
      <c r="F23" s="578"/>
      <c r="G23" s="578">
        <v>52.1</v>
      </c>
      <c r="H23" s="578">
        <v>30</v>
      </c>
      <c r="I23" s="578">
        <v>48.6</v>
      </c>
      <c r="J23" s="152">
        <v>17</v>
      </c>
    </row>
    <row r="24" spans="2:10" ht="18.75" x14ac:dyDescent="0.45">
      <c r="B24" s="368">
        <v>1401</v>
      </c>
      <c r="C24" s="601"/>
      <c r="D24" s="601"/>
      <c r="E24" s="601"/>
      <c r="F24" s="601"/>
      <c r="G24" s="601"/>
      <c r="H24" s="601"/>
      <c r="I24" s="601"/>
      <c r="J24" s="602"/>
    </row>
    <row r="25" spans="2:10" ht="18.75" x14ac:dyDescent="0.45">
      <c r="B25" s="246" t="s">
        <v>0</v>
      </c>
      <c r="C25" s="402">
        <v>5450.6</v>
      </c>
      <c r="D25" s="402">
        <v>3006.4</v>
      </c>
      <c r="E25" s="402">
        <v>8457</v>
      </c>
      <c r="F25" s="402"/>
      <c r="G25" s="402">
        <v>32277.1</v>
      </c>
      <c r="H25" s="402">
        <v>5328.6</v>
      </c>
      <c r="I25" s="402">
        <v>37605.699999999997</v>
      </c>
      <c r="J25" s="406">
        <v>7174.6</v>
      </c>
    </row>
    <row r="26" spans="2:10" ht="18.75" x14ac:dyDescent="0.45">
      <c r="B26" s="316"/>
      <c r="C26" s="461" t="s">
        <v>427</v>
      </c>
      <c r="D26" s="461">
        <v>9.1</v>
      </c>
      <c r="E26" s="461">
        <v>0.2</v>
      </c>
      <c r="F26" s="461"/>
      <c r="G26" s="461">
        <v>5</v>
      </c>
      <c r="H26" s="461">
        <v>6.1</v>
      </c>
      <c r="I26" s="461">
        <v>5.2</v>
      </c>
      <c r="J26" s="152">
        <v>9.3000000000000007</v>
      </c>
    </row>
    <row r="27" spans="2:10" ht="18.75" x14ac:dyDescent="0.45">
      <c r="B27" s="413" t="s">
        <v>2</v>
      </c>
      <c r="C27" s="465">
        <v>5770</v>
      </c>
      <c r="D27" s="465">
        <v>2919.4</v>
      </c>
      <c r="E27" s="465">
        <v>8689.4</v>
      </c>
      <c r="F27" s="465"/>
      <c r="G27" s="465">
        <v>35038.9</v>
      </c>
      <c r="H27" s="465">
        <v>5947.1</v>
      </c>
      <c r="I27" s="465">
        <v>40986</v>
      </c>
      <c r="J27" s="161">
        <v>7950.5</v>
      </c>
    </row>
    <row r="28" spans="2:10" ht="19.5" thickBot="1" x14ac:dyDescent="0.5">
      <c r="B28" s="116"/>
      <c r="C28" s="158">
        <v>1.5</v>
      </c>
      <c r="D28" s="155">
        <v>5.9</v>
      </c>
      <c r="E28" s="155">
        <v>3</v>
      </c>
      <c r="F28" s="155"/>
      <c r="G28" s="155">
        <v>14</v>
      </c>
      <c r="H28" s="155">
        <v>18.399999999999999</v>
      </c>
      <c r="I28" s="155">
        <v>14.6</v>
      </c>
      <c r="J28" s="159">
        <v>21.1</v>
      </c>
    </row>
    <row r="29" spans="2:10" ht="18.75" x14ac:dyDescent="0.45">
      <c r="B29" s="102"/>
      <c r="C29" s="143"/>
      <c r="D29" s="1047" t="s">
        <v>135</v>
      </c>
      <c r="E29" s="1047"/>
      <c r="F29" s="1047"/>
      <c r="G29" s="1047"/>
      <c r="H29" s="1047"/>
      <c r="I29" s="143"/>
      <c r="J29" s="144"/>
    </row>
    <row r="30" spans="2:10" ht="18.75" x14ac:dyDescent="0.45">
      <c r="B30" s="316">
        <v>1401</v>
      </c>
      <c r="C30" s="601"/>
      <c r="D30" s="601"/>
      <c r="E30" s="601"/>
      <c r="F30" s="601"/>
      <c r="G30" s="601"/>
      <c r="H30" s="601"/>
      <c r="I30" s="601"/>
      <c r="J30" s="604"/>
    </row>
    <row r="31" spans="2:10" ht="18.75" x14ac:dyDescent="0.45">
      <c r="B31" s="368" t="s">
        <v>415</v>
      </c>
      <c r="C31" s="402">
        <v>5593.5</v>
      </c>
      <c r="D31" s="402">
        <v>2786.6</v>
      </c>
      <c r="E31" s="402">
        <v>8380.1</v>
      </c>
      <c r="F31" s="402"/>
      <c r="G31" s="402">
        <v>30825.9</v>
      </c>
      <c r="H31" s="402">
        <v>5054.7</v>
      </c>
      <c r="I31" s="402">
        <v>35880.6</v>
      </c>
      <c r="J31" s="160">
        <v>6479.3</v>
      </c>
    </row>
    <row r="32" spans="2:10" ht="18.75" x14ac:dyDescent="0.45">
      <c r="B32" s="246"/>
      <c r="C32" s="151">
        <v>20.100000000000001</v>
      </c>
      <c r="D32" s="151">
        <v>137.4</v>
      </c>
      <c r="E32" s="151">
        <v>43.7</v>
      </c>
      <c r="F32" s="151"/>
      <c r="G32" s="151">
        <v>51.5</v>
      </c>
      <c r="H32" s="151">
        <v>31.6</v>
      </c>
      <c r="I32" s="151">
        <v>48.4</v>
      </c>
      <c r="J32" s="152">
        <v>8.5</v>
      </c>
    </row>
    <row r="33" spans="2:10" ht="18.75" x14ac:dyDescent="0.45">
      <c r="B33" s="110" t="s">
        <v>416</v>
      </c>
      <c r="C33" s="402">
        <v>5377.1</v>
      </c>
      <c r="D33" s="402">
        <v>2835.6</v>
      </c>
      <c r="E33" s="402">
        <v>8212.7000000000007</v>
      </c>
      <c r="F33" s="402"/>
      <c r="G33" s="402">
        <v>31384.3</v>
      </c>
      <c r="H33" s="402">
        <v>5151.1000000000004</v>
      </c>
      <c r="I33" s="402">
        <v>36535.4</v>
      </c>
      <c r="J33" s="406">
        <v>6828.7</v>
      </c>
    </row>
    <row r="34" spans="2:10" ht="18.75" x14ac:dyDescent="0.45">
      <c r="B34" s="110"/>
      <c r="C34" s="151">
        <v>12.6</v>
      </c>
      <c r="D34" s="151">
        <v>56.4</v>
      </c>
      <c r="E34" s="151">
        <v>24.7</v>
      </c>
      <c r="F34" s="151"/>
      <c r="G34" s="151">
        <v>49.7</v>
      </c>
      <c r="H34" s="151">
        <v>33.6</v>
      </c>
      <c r="I34" s="151">
        <v>47.2</v>
      </c>
      <c r="J34" s="152">
        <v>8.5</v>
      </c>
    </row>
    <row r="35" spans="2:10" ht="18.75" x14ac:dyDescent="0.45">
      <c r="B35" s="110" t="s">
        <v>417</v>
      </c>
      <c r="C35" s="402">
        <v>5450.6</v>
      </c>
      <c r="D35" s="402">
        <v>3006.4</v>
      </c>
      <c r="E35" s="402">
        <v>8457</v>
      </c>
      <c r="F35" s="402"/>
      <c r="G35" s="402">
        <v>32277.1</v>
      </c>
      <c r="H35" s="402">
        <v>5328.6</v>
      </c>
      <c r="I35" s="402">
        <v>37605.699999999997</v>
      </c>
      <c r="J35" s="406">
        <v>7174.6</v>
      </c>
    </row>
    <row r="36" spans="2:10" ht="18.75" x14ac:dyDescent="0.45">
      <c r="B36" s="316"/>
      <c r="C36" s="461">
        <v>13.8</v>
      </c>
      <c r="D36" s="461">
        <v>60</v>
      </c>
      <c r="E36" s="461">
        <v>26.8</v>
      </c>
      <c r="F36" s="461"/>
      <c r="G36" s="461">
        <v>48.4</v>
      </c>
      <c r="H36" s="461">
        <v>36.1</v>
      </c>
      <c r="I36" s="461">
        <v>46.6</v>
      </c>
      <c r="J36" s="462">
        <v>10.8</v>
      </c>
    </row>
    <row r="37" spans="2:10" ht="18.75" x14ac:dyDescent="0.45">
      <c r="B37" s="603" t="s">
        <v>442</v>
      </c>
      <c r="C37" s="153">
        <v>5646</v>
      </c>
      <c r="D37" s="153">
        <v>2865.6</v>
      </c>
      <c r="E37" s="153">
        <v>8511.6</v>
      </c>
      <c r="F37" s="153"/>
      <c r="G37" s="153">
        <v>32563.5</v>
      </c>
      <c r="H37" s="153">
        <v>5636</v>
      </c>
      <c r="I37" s="153">
        <v>38199.5</v>
      </c>
      <c r="J37" s="161">
        <v>7474.8</v>
      </c>
    </row>
    <row r="38" spans="2:10" ht="18.75" x14ac:dyDescent="0.45">
      <c r="B38" s="221"/>
      <c r="C38" s="158">
        <v>16.899999999999999</v>
      </c>
      <c r="D38" s="158">
        <v>49</v>
      </c>
      <c r="E38" s="158">
        <v>26</v>
      </c>
      <c r="F38" s="158"/>
      <c r="G38" s="158">
        <v>42.4</v>
      </c>
      <c r="H38" s="158">
        <v>40.6</v>
      </c>
      <c r="I38" s="158">
        <v>42.1</v>
      </c>
      <c r="J38" s="159">
        <v>16.100000000000001</v>
      </c>
    </row>
    <row r="39" spans="2:10" ht="18.75" x14ac:dyDescent="0.45">
      <c r="B39" s="115" t="s">
        <v>443</v>
      </c>
      <c r="C39" s="153">
        <v>5894.8</v>
      </c>
      <c r="D39" s="153">
        <v>2851.2</v>
      </c>
      <c r="E39" s="153">
        <v>8746</v>
      </c>
      <c r="F39" s="153"/>
      <c r="G39" s="153">
        <v>33738.6</v>
      </c>
      <c r="H39" s="153">
        <v>5782.3</v>
      </c>
      <c r="I39" s="153">
        <v>39520.9</v>
      </c>
      <c r="J39" s="292">
        <v>7582.5</v>
      </c>
    </row>
    <row r="40" spans="2:10" ht="18.75" x14ac:dyDescent="0.45">
      <c r="B40" s="115"/>
      <c r="C40" s="158">
        <v>22.4</v>
      </c>
      <c r="D40" s="158">
        <v>44</v>
      </c>
      <c r="E40" s="158">
        <v>28.7</v>
      </c>
      <c r="F40" s="158"/>
      <c r="G40" s="158">
        <v>43.4</v>
      </c>
      <c r="H40" s="158">
        <v>42.3</v>
      </c>
      <c r="I40" s="158">
        <v>43.2</v>
      </c>
      <c r="J40" s="159">
        <v>15.6</v>
      </c>
    </row>
    <row r="41" spans="2:10" ht="18.75" x14ac:dyDescent="0.45">
      <c r="B41" s="115" t="s">
        <v>444</v>
      </c>
      <c r="C41" s="153">
        <v>5770</v>
      </c>
      <c r="D41" s="153">
        <v>2919.4</v>
      </c>
      <c r="E41" s="153">
        <v>8689.4</v>
      </c>
      <c r="F41" s="153"/>
      <c r="G41" s="153">
        <v>35038.9</v>
      </c>
      <c r="H41" s="153">
        <v>5947.1</v>
      </c>
      <c r="I41" s="153">
        <v>40986</v>
      </c>
      <c r="J41" s="292">
        <v>7950.5</v>
      </c>
    </row>
    <row r="42" spans="2:10" ht="19.5" thickBot="1" x14ac:dyDescent="0.5">
      <c r="B42" s="116"/>
      <c r="C42" s="155">
        <v>16.399999999999999</v>
      </c>
      <c r="D42" s="155">
        <v>42.9</v>
      </c>
      <c r="E42" s="155">
        <v>24.2</v>
      </c>
      <c r="F42" s="155"/>
      <c r="G42" s="155">
        <v>40.9</v>
      </c>
      <c r="H42" s="155">
        <v>42.3</v>
      </c>
      <c r="I42" s="155">
        <v>41.1</v>
      </c>
      <c r="J42" s="157">
        <v>21.3</v>
      </c>
    </row>
    <row r="43" spans="2:10" ht="48.75" customHeight="1" x14ac:dyDescent="0.25">
      <c r="B43" s="964" t="s">
        <v>411</v>
      </c>
      <c r="C43" s="1024"/>
      <c r="D43" s="1024"/>
      <c r="E43" s="1024"/>
      <c r="F43" s="1024"/>
      <c r="G43" s="1024"/>
      <c r="H43" s="1024"/>
      <c r="I43" s="1024"/>
      <c r="J43" s="1024"/>
    </row>
    <row r="44" spans="2:10" ht="17.25" customHeight="1" x14ac:dyDescent="0.25">
      <c r="B44" s="1024" t="s">
        <v>325</v>
      </c>
      <c r="C44" s="1024"/>
      <c r="D44" s="1024"/>
      <c r="E44" s="1024"/>
      <c r="F44" s="1024"/>
      <c r="G44" s="1024"/>
      <c r="H44" s="1024"/>
      <c r="I44" s="1024"/>
      <c r="J44" s="1024"/>
    </row>
    <row r="45" spans="2:10" ht="34.5" customHeight="1" x14ac:dyDescent="0.25">
      <c r="B45" s="959" t="s">
        <v>326</v>
      </c>
      <c r="C45" s="1043"/>
      <c r="D45" s="1043"/>
      <c r="E45" s="1043"/>
      <c r="F45" s="1043"/>
      <c r="G45" s="1043"/>
      <c r="H45" s="1043"/>
      <c r="I45" s="1043"/>
      <c r="J45" s="1043"/>
    </row>
    <row r="46" spans="2:10" ht="17.25" customHeight="1" x14ac:dyDescent="0.25">
      <c r="B46" s="658"/>
      <c r="C46" s="658"/>
      <c r="D46" s="658"/>
      <c r="E46" s="658"/>
      <c r="F46" s="658"/>
      <c r="G46" s="658"/>
      <c r="H46" s="658"/>
      <c r="I46" s="658"/>
      <c r="J46" s="658"/>
    </row>
    <row r="47" spans="2:10" ht="17.25" customHeight="1" x14ac:dyDescent="0.25">
      <c r="B47" s="658"/>
      <c r="C47" s="658"/>
      <c r="D47" s="658"/>
      <c r="E47" s="658"/>
      <c r="F47" s="658"/>
      <c r="G47" s="658"/>
      <c r="H47" s="658"/>
      <c r="I47" s="658"/>
      <c r="J47" s="658"/>
    </row>
    <row r="48" spans="2:10" ht="17.25" customHeight="1" x14ac:dyDescent="0.45">
      <c r="B48" s="658"/>
      <c r="C48" s="658"/>
      <c r="D48" s="658"/>
      <c r="E48" s="658"/>
      <c r="F48" s="658"/>
      <c r="G48" s="658"/>
      <c r="H48" s="658"/>
      <c r="I48" s="658"/>
      <c r="J48" s="2" t="s">
        <v>359</v>
      </c>
    </row>
    <row r="49" spans="2:11" ht="17.25" customHeight="1" x14ac:dyDescent="0.45">
      <c r="B49" s="658"/>
      <c r="C49" s="658"/>
      <c r="D49" s="658"/>
      <c r="E49" s="658"/>
      <c r="F49" s="658"/>
      <c r="G49" s="658"/>
      <c r="H49" s="658"/>
      <c r="I49" s="658"/>
      <c r="J49" s="2" t="s">
        <v>440</v>
      </c>
    </row>
    <row r="50" spans="2:11" ht="17.25" customHeight="1" x14ac:dyDescent="0.45">
      <c r="B50" s="658"/>
      <c r="C50" s="658"/>
      <c r="D50" s="658"/>
      <c r="E50" s="658"/>
      <c r="F50" s="658"/>
      <c r="G50" s="658"/>
      <c r="H50" s="658"/>
      <c r="I50" s="658"/>
      <c r="J50" s="2" t="s">
        <v>360</v>
      </c>
    </row>
    <row r="51" spans="2:11" ht="17.25" customHeight="1" x14ac:dyDescent="0.45">
      <c r="B51" s="658"/>
      <c r="C51" s="658"/>
      <c r="D51" s="658"/>
      <c r="E51" s="658"/>
      <c r="F51" s="658"/>
      <c r="G51" s="658"/>
      <c r="H51" s="658"/>
      <c r="I51" s="658"/>
      <c r="J51" s="71">
        <v>21</v>
      </c>
      <c r="K51" s="74"/>
    </row>
  </sheetData>
  <mergeCells count="11">
    <mergeCell ref="G3:I3"/>
    <mergeCell ref="B45:J45"/>
    <mergeCell ref="J3:J4"/>
    <mergeCell ref="D14:H14"/>
    <mergeCell ref="D29:H29"/>
    <mergeCell ref="B43:J43"/>
    <mergeCell ref="B44:J44"/>
    <mergeCell ref="D5:H5"/>
    <mergeCell ref="B3:B4"/>
    <mergeCell ref="C3:E3"/>
    <mergeCell ref="F3:F4"/>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4"/>
  <sheetViews>
    <sheetView rightToLeft="1" view="pageBreakPreview" topLeftCell="A16" zoomScale="90" zoomScaleNormal="100" zoomScaleSheetLayoutView="90" workbookViewId="0">
      <selection activeCell="G59" sqref="G59"/>
    </sheetView>
  </sheetViews>
  <sheetFormatPr defaultRowHeight="15" x14ac:dyDescent="0.25"/>
  <cols>
    <col min="1" max="1" width="7.125" customWidth="1"/>
    <col min="2" max="2" width="11" customWidth="1"/>
    <col min="3" max="3" width="9.75" customWidth="1"/>
    <col min="4" max="4" width="11.25" customWidth="1"/>
    <col min="5" max="5" width="1.25" customWidth="1"/>
    <col min="6" max="6" width="9.5" customWidth="1"/>
    <col min="7" max="7" width="9.625" customWidth="1"/>
    <col min="8" max="8" width="13.5" customWidth="1"/>
    <col min="9" max="9" width="12.375" customWidth="1"/>
    <col min="10" max="10" width="15.5" customWidth="1"/>
    <col min="11" max="11" width="3.75" customWidth="1"/>
  </cols>
  <sheetData>
    <row r="1" spans="2:10" ht="15.75" thickBot="1" x14ac:dyDescent="0.3"/>
    <row r="2" spans="2:10" ht="28.5" customHeight="1" thickBot="1" x14ac:dyDescent="0.65">
      <c r="B2" s="11" t="s">
        <v>327</v>
      </c>
      <c r="C2" s="9"/>
      <c r="D2" s="9"/>
      <c r="E2" s="9"/>
      <c r="F2" s="9"/>
      <c r="G2" s="9"/>
      <c r="H2" s="9"/>
      <c r="I2" s="9"/>
      <c r="J2" s="10" t="s">
        <v>11</v>
      </c>
    </row>
    <row r="3" spans="2:10" ht="42" customHeight="1" thickBot="1" x14ac:dyDescent="0.3">
      <c r="B3" s="923"/>
      <c r="C3" s="919" t="s">
        <v>143</v>
      </c>
      <c r="D3" s="919"/>
      <c r="E3" s="919"/>
      <c r="F3" s="917" t="s">
        <v>144</v>
      </c>
      <c r="G3" s="919"/>
      <c r="H3" s="917" t="s">
        <v>145</v>
      </c>
      <c r="I3" s="919" t="s">
        <v>147</v>
      </c>
      <c r="J3" s="946"/>
    </row>
    <row r="4" spans="2:10" ht="36" customHeight="1" thickBot="1" x14ac:dyDescent="0.3">
      <c r="B4" s="924"/>
      <c r="C4" s="660" t="s">
        <v>136</v>
      </c>
      <c r="D4" s="660" t="s">
        <v>328</v>
      </c>
      <c r="E4" s="929"/>
      <c r="F4" s="660" t="s">
        <v>136</v>
      </c>
      <c r="G4" s="660" t="s">
        <v>329</v>
      </c>
      <c r="H4" s="929"/>
      <c r="I4" s="660" t="s">
        <v>146</v>
      </c>
      <c r="J4" s="207" t="s">
        <v>279</v>
      </c>
    </row>
    <row r="5" spans="2:10" ht="17.25" customHeight="1" x14ac:dyDescent="0.45">
      <c r="B5" s="102"/>
      <c r="C5" s="90"/>
      <c r="D5" s="925" t="s">
        <v>134</v>
      </c>
      <c r="E5" s="925"/>
      <c r="F5" s="925"/>
      <c r="G5" s="925"/>
      <c r="H5" s="925"/>
      <c r="I5" s="90"/>
      <c r="J5" s="91"/>
    </row>
    <row r="6" spans="2:10" ht="17.25" customHeight="1" x14ac:dyDescent="0.45">
      <c r="B6" s="275">
        <v>1397</v>
      </c>
      <c r="C6" s="297">
        <v>731.2</v>
      </c>
      <c r="D6" s="297">
        <v>2310.1</v>
      </c>
      <c r="E6" s="297"/>
      <c r="F6" s="297">
        <v>227</v>
      </c>
      <c r="G6" s="297">
        <v>57.2</v>
      </c>
      <c r="H6" s="297">
        <v>16451.599999999999</v>
      </c>
      <c r="I6" s="297">
        <v>861.8</v>
      </c>
      <c r="J6" s="145">
        <v>54.1</v>
      </c>
    </row>
    <row r="7" spans="2:10" ht="17.25" customHeight="1" x14ac:dyDescent="0.45">
      <c r="B7" s="275"/>
      <c r="C7" s="162" t="s">
        <v>365</v>
      </c>
      <c r="D7" s="162">
        <v>14.1</v>
      </c>
      <c r="E7" s="162"/>
      <c r="F7" s="162">
        <v>-12.4</v>
      </c>
      <c r="G7" s="162">
        <v>72.8</v>
      </c>
      <c r="H7" s="162">
        <v>21.8</v>
      </c>
      <c r="I7" s="162">
        <v>23.2</v>
      </c>
      <c r="J7" s="163">
        <v>26.4</v>
      </c>
    </row>
    <row r="8" spans="2:10" ht="17.25" customHeight="1" x14ac:dyDescent="0.45">
      <c r="B8" s="275">
        <v>1398</v>
      </c>
      <c r="C8" s="297">
        <v>764.3</v>
      </c>
      <c r="D8" s="297">
        <v>2932.8</v>
      </c>
      <c r="E8" s="297"/>
      <c r="F8" s="297">
        <v>394.2</v>
      </c>
      <c r="G8" s="297">
        <v>73.599999999999994</v>
      </c>
      <c r="H8" s="297">
        <v>20385.099999999999</v>
      </c>
      <c r="I8" s="297">
        <v>1310.4000000000001</v>
      </c>
      <c r="J8" s="145">
        <v>56.5</v>
      </c>
    </row>
    <row r="9" spans="2:10" ht="17.25" customHeight="1" x14ac:dyDescent="0.45">
      <c r="B9" s="275"/>
      <c r="C9" s="162">
        <v>4.5</v>
      </c>
      <c r="D9" s="162">
        <v>27</v>
      </c>
      <c r="E9" s="162"/>
      <c r="F9" s="162">
        <v>73.7</v>
      </c>
      <c r="G9" s="162">
        <v>28.7</v>
      </c>
      <c r="H9" s="162">
        <v>23.9</v>
      </c>
      <c r="I9" s="162">
        <v>52.1</v>
      </c>
      <c r="J9" s="163">
        <v>4.4000000000000004</v>
      </c>
    </row>
    <row r="10" spans="2:10" ht="17.25" customHeight="1" x14ac:dyDescent="0.45">
      <c r="B10" s="275">
        <v>1399</v>
      </c>
      <c r="C10" s="405">
        <v>1152.2</v>
      </c>
      <c r="D10" s="405">
        <v>3969.7</v>
      </c>
      <c r="E10" s="405"/>
      <c r="F10" s="405">
        <v>341.1</v>
      </c>
      <c r="G10" s="405">
        <v>146.80000000000001</v>
      </c>
      <c r="H10" s="405">
        <v>29675.200000000001</v>
      </c>
      <c r="I10" s="405">
        <v>1984.2</v>
      </c>
      <c r="J10" s="406">
        <v>70.400000000000006</v>
      </c>
    </row>
    <row r="11" spans="2:10" ht="17.25" customHeight="1" x14ac:dyDescent="0.45">
      <c r="B11" s="275"/>
      <c r="C11" s="463">
        <v>50.8</v>
      </c>
      <c r="D11" s="463">
        <v>35.4</v>
      </c>
      <c r="E11" s="463"/>
      <c r="F11" s="463">
        <v>-13.5</v>
      </c>
      <c r="G11" s="463">
        <v>99.5</v>
      </c>
      <c r="H11" s="463">
        <v>45.6</v>
      </c>
      <c r="I11" s="463">
        <v>51.4</v>
      </c>
      <c r="J11" s="464">
        <v>24.6</v>
      </c>
    </row>
    <row r="12" spans="2:10" ht="17.25" customHeight="1" x14ac:dyDescent="0.45">
      <c r="B12" s="246">
        <v>1400</v>
      </c>
      <c r="C12" s="402">
        <v>1327.4</v>
      </c>
      <c r="D12" s="402">
        <v>4542.7</v>
      </c>
      <c r="E12" s="402"/>
      <c r="F12" s="402">
        <v>464.2</v>
      </c>
      <c r="G12" s="402">
        <v>229.1</v>
      </c>
      <c r="H12" s="402">
        <v>42321.8</v>
      </c>
      <c r="I12" s="402">
        <v>3049</v>
      </c>
      <c r="J12" s="160">
        <v>88</v>
      </c>
    </row>
    <row r="13" spans="2:10" ht="17.25" customHeight="1" thickBot="1" x14ac:dyDescent="0.5">
      <c r="B13" s="497"/>
      <c r="C13" s="500">
        <v>15.2</v>
      </c>
      <c r="D13" s="500">
        <v>14.4</v>
      </c>
      <c r="E13" s="500"/>
      <c r="F13" s="500">
        <v>36.1</v>
      </c>
      <c r="G13" s="500">
        <v>56.1</v>
      </c>
      <c r="H13" s="500">
        <v>42.6</v>
      </c>
      <c r="I13" s="500">
        <v>53.7</v>
      </c>
      <c r="J13" s="501">
        <v>25</v>
      </c>
    </row>
    <row r="14" spans="2:10" ht="17.25" customHeight="1" x14ac:dyDescent="0.45">
      <c r="B14" s="102"/>
      <c r="C14" s="143"/>
      <c r="D14" s="1047" t="s">
        <v>134</v>
      </c>
      <c r="E14" s="1047"/>
      <c r="F14" s="1047"/>
      <c r="G14" s="1047"/>
      <c r="H14" s="1047"/>
      <c r="I14" s="143"/>
      <c r="J14" s="144"/>
    </row>
    <row r="15" spans="2:10" ht="17.25" customHeight="1" x14ac:dyDescent="0.45">
      <c r="B15" s="110">
        <v>1400</v>
      </c>
      <c r="C15" s="403"/>
      <c r="D15" s="403"/>
      <c r="E15" s="403"/>
      <c r="F15" s="403"/>
      <c r="G15" s="403"/>
      <c r="H15" s="403"/>
      <c r="I15" s="403"/>
      <c r="J15" s="404"/>
    </row>
    <row r="16" spans="2:10" ht="17.25" customHeight="1" x14ac:dyDescent="0.45">
      <c r="B16" s="246" t="s">
        <v>0</v>
      </c>
      <c r="C16" s="405">
        <v>1652.7</v>
      </c>
      <c r="D16" s="405">
        <v>4216.3</v>
      </c>
      <c r="E16" s="405"/>
      <c r="F16" s="405">
        <v>364.2</v>
      </c>
      <c r="G16" s="405">
        <v>242.4</v>
      </c>
      <c r="H16" s="405">
        <v>32136</v>
      </c>
      <c r="I16" s="405">
        <v>2028.2</v>
      </c>
      <c r="J16" s="406">
        <v>64.5</v>
      </c>
    </row>
    <row r="17" spans="2:10" ht="17.25" customHeight="1" x14ac:dyDescent="0.45">
      <c r="B17" s="110"/>
      <c r="C17" s="403">
        <v>43.4</v>
      </c>
      <c r="D17" s="403">
        <v>6.2</v>
      </c>
      <c r="E17" s="403"/>
      <c r="F17" s="403">
        <v>6.8</v>
      </c>
      <c r="G17" s="403">
        <v>65.099999999999994</v>
      </c>
      <c r="H17" s="403">
        <v>8.3000000000000007</v>
      </c>
      <c r="I17" s="403">
        <v>2.2000000000000002</v>
      </c>
      <c r="J17" s="404">
        <v>-8.4</v>
      </c>
    </row>
    <row r="18" spans="2:10" ht="17.25" customHeight="1" x14ac:dyDescent="0.45">
      <c r="B18" s="194" t="s">
        <v>2</v>
      </c>
      <c r="C18" s="405">
        <v>1595.8</v>
      </c>
      <c r="D18" s="405">
        <v>4419.7</v>
      </c>
      <c r="E18" s="405"/>
      <c r="F18" s="405">
        <v>368.3</v>
      </c>
      <c r="G18" s="405">
        <v>172.9</v>
      </c>
      <c r="H18" s="405">
        <v>35594.5</v>
      </c>
      <c r="I18" s="405">
        <v>2295</v>
      </c>
      <c r="J18" s="406">
        <v>101.7</v>
      </c>
    </row>
    <row r="19" spans="2:10" ht="17.25" customHeight="1" x14ac:dyDescent="0.45">
      <c r="B19" s="110"/>
      <c r="C19" s="403">
        <v>38.5</v>
      </c>
      <c r="D19" s="403">
        <v>11.3</v>
      </c>
      <c r="E19" s="403"/>
      <c r="F19" s="403">
        <v>8</v>
      </c>
      <c r="G19" s="403">
        <v>17.8</v>
      </c>
      <c r="H19" s="403">
        <v>19.899999999999999</v>
      </c>
      <c r="I19" s="403">
        <v>15.7</v>
      </c>
      <c r="J19" s="404">
        <v>44.5</v>
      </c>
    </row>
    <row r="20" spans="2:10" ht="17.25" customHeight="1" x14ac:dyDescent="0.45">
      <c r="B20" s="194" t="s">
        <v>1</v>
      </c>
      <c r="C20" s="405">
        <v>1602</v>
      </c>
      <c r="D20" s="405">
        <v>4135.2</v>
      </c>
      <c r="E20" s="405"/>
      <c r="F20" s="405">
        <v>423.9</v>
      </c>
      <c r="G20" s="405">
        <v>194.2</v>
      </c>
      <c r="H20" s="405">
        <v>38565.9</v>
      </c>
      <c r="I20" s="405">
        <v>2767.5</v>
      </c>
      <c r="J20" s="406">
        <v>83.3</v>
      </c>
    </row>
    <row r="21" spans="2:10" ht="17.25" customHeight="1" x14ac:dyDescent="0.45">
      <c r="B21" s="246"/>
      <c r="C21" s="463">
        <v>39</v>
      </c>
      <c r="D21" s="463">
        <v>4.2</v>
      </c>
      <c r="E21" s="463"/>
      <c r="F21" s="463">
        <v>24.3</v>
      </c>
      <c r="G21" s="463">
        <v>32.299999999999997</v>
      </c>
      <c r="H21" s="463">
        <v>30</v>
      </c>
      <c r="I21" s="463">
        <v>39.5</v>
      </c>
      <c r="J21" s="404">
        <v>18.3</v>
      </c>
    </row>
    <row r="22" spans="2:10" ht="17.25" customHeight="1" x14ac:dyDescent="0.45">
      <c r="B22" s="246" t="s">
        <v>3</v>
      </c>
      <c r="C22" s="502">
        <v>1327.4</v>
      </c>
      <c r="D22" s="502">
        <v>4542.7</v>
      </c>
      <c r="E22" s="502"/>
      <c r="F22" s="502">
        <v>464.2</v>
      </c>
      <c r="G22" s="502">
        <v>229.1</v>
      </c>
      <c r="H22" s="502">
        <v>42321.8</v>
      </c>
      <c r="I22" s="502">
        <v>3049</v>
      </c>
      <c r="J22" s="160">
        <v>88</v>
      </c>
    </row>
    <row r="23" spans="2:10" ht="17.25" customHeight="1" x14ac:dyDescent="0.45">
      <c r="B23" s="316"/>
      <c r="C23" s="403">
        <v>15.2</v>
      </c>
      <c r="D23" s="403">
        <v>14.4</v>
      </c>
      <c r="E23" s="403"/>
      <c r="F23" s="403">
        <v>36.1</v>
      </c>
      <c r="G23" s="403">
        <v>56.1</v>
      </c>
      <c r="H23" s="403">
        <v>42.6</v>
      </c>
      <c r="I23" s="403">
        <v>53.7</v>
      </c>
      <c r="J23" s="404">
        <v>25</v>
      </c>
    </row>
    <row r="24" spans="2:10" ht="17.25" customHeight="1" x14ac:dyDescent="0.45">
      <c r="B24" s="316">
        <v>1401</v>
      </c>
      <c r="C24" s="563"/>
      <c r="D24" s="563"/>
      <c r="E24" s="563"/>
      <c r="F24" s="563"/>
      <c r="G24" s="563"/>
      <c r="H24" s="563"/>
      <c r="I24" s="563"/>
      <c r="J24" s="605"/>
    </row>
    <row r="25" spans="2:10" ht="17.25" customHeight="1" x14ac:dyDescent="0.45">
      <c r="B25" s="110" t="s">
        <v>0</v>
      </c>
      <c r="C25" s="402">
        <v>1504.2</v>
      </c>
      <c r="D25" s="402">
        <v>4811.3</v>
      </c>
      <c r="E25" s="402"/>
      <c r="F25" s="402">
        <v>579.20000000000005</v>
      </c>
      <c r="G25" s="402">
        <v>279.89999999999998</v>
      </c>
      <c r="H25" s="402">
        <v>44780.3</v>
      </c>
      <c r="I25" s="402">
        <v>2300.4</v>
      </c>
      <c r="J25" s="160">
        <v>101.8</v>
      </c>
    </row>
    <row r="26" spans="2:10" ht="17.25" customHeight="1" x14ac:dyDescent="0.45">
      <c r="B26" s="316"/>
      <c r="C26" s="463">
        <v>13.3</v>
      </c>
      <c r="D26" s="463">
        <v>5.9</v>
      </c>
      <c r="E26" s="463"/>
      <c r="F26" s="463">
        <v>24.8</v>
      </c>
      <c r="G26" s="463">
        <v>22.2</v>
      </c>
      <c r="H26" s="463">
        <v>5.8</v>
      </c>
      <c r="I26" s="463">
        <v>-24.6</v>
      </c>
      <c r="J26" s="464">
        <v>15.7</v>
      </c>
    </row>
    <row r="27" spans="2:10" ht="17.25" customHeight="1" x14ac:dyDescent="0.45">
      <c r="B27" s="115" t="s">
        <v>2</v>
      </c>
      <c r="C27" s="153">
        <v>1565.7</v>
      </c>
      <c r="D27" s="153">
        <v>5319</v>
      </c>
      <c r="E27" s="153"/>
      <c r="F27" s="153">
        <v>665.8</v>
      </c>
      <c r="G27" s="153">
        <v>400</v>
      </c>
      <c r="H27" s="153">
        <v>48936.5</v>
      </c>
      <c r="I27" s="153">
        <v>2828</v>
      </c>
      <c r="J27" s="161">
        <v>151.30000000000001</v>
      </c>
    </row>
    <row r="28" spans="2:10" ht="17.25" customHeight="1" thickBot="1" x14ac:dyDescent="0.5">
      <c r="B28" s="116"/>
      <c r="C28" s="156">
        <v>18</v>
      </c>
      <c r="D28" s="156">
        <v>17.100000000000001</v>
      </c>
      <c r="E28" s="156"/>
      <c r="F28" s="156">
        <v>43.4</v>
      </c>
      <c r="G28" s="156">
        <v>74.599999999999994</v>
      </c>
      <c r="H28" s="156">
        <v>15.6</v>
      </c>
      <c r="I28" s="156">
        <v>-7.2</v>
      </c>
      <c r="J28" s="164">
        <v>71.900000000000006</v>
      </c>
    </row>
    <row r="29" spans="2:10" ht="17.25" customHeight="1" x14ac:dyDescent="0.45">
      <c r="B29" s="102"/>
      <c r="C29" s="143"/>
      <c r="D29" s="1047" t="s">
        <v>135</v>
      </c>
      <c r="E29" s="1047"/>
      <c r="F29" s="1047"/>
      <c r="G29" s="1047"/>
      <c r="H29" s="1047"/>
      <c r="I29" s="143"/>
      <c r="J29" s="144"/>
    </row>
    <row r="30" spans="2:10" ht="17.25" customHeight="1" x14ac:dyDescent="0.45">
      <c r="B30" s="316">
        <v>1401</v>
      </c>
      <c r="C30" s="563"/>
      <c r="D30" s="563"/>
      <c r="E30" s="563"/>
      <c r="F30" s="563"/>
      <c r="G30" s="563"/>
      <c r="H30" s="563"/>
      <c r="I30" s="563"/>
      <c r="J30" s="605"/>
    </row>
    <row r="31" spans="2:10" ht="17.25" customHeight="1" x14ac:dyDescent="0.45">
      <c r="B31" s="288" t="s">
        <v>415</v>
      </c>
      <c r="C31" s="502">
        <v>1319.7</v>
      </c>
      <c r="D31" s="502">
        <v>4492.8999999999996</v>
      </c>
      <c r="E31" s="502"/>
      <c r="F31" s="502">
        <v>439.3</v>
      </c>
      <c r="G31" s="502">
        <v>227.4</v>
      </c>
      <c r="H31" s="502">
        <v>42359.9</v>
      </c>
      <c r="I31" s="502">
        <v>2804.7</v>
      </c>
      <c r="J31" s="160">
        <v>92.2</v>
      </c>
    </row>
    <row r="32" spans="2:10" ht="17.25" customHeight="1" x14ac:dyDescent="0.45">
      <c r="B32" s="110"/>
      <c r="C32" s="403">
        <v>-2.7</v>
      </c>
      <c r="D32" s="403">
        <v>8.6999999999999993</v>
      </c>
      <c r="E32" s="403"/>
      <c r="F32" s="403">
        <v>26.3</v>
      </c>
      <c r="G32" s="403">
        <v>68.3</v>
      </c>
      <c r="H32" s="403">
        <v>40.5</v>
      </c>
      <c r="I32" s="403">
        <v>40</v>
      </c>
      <c r="J32" s="152">
        <v>24.1</v>
      </c>
    </row>
    <row r="33" spans="2:11" ht="17.25" customHeight="1" x14ac:dyDescent="0.45">
      <c r="B33" s="110" t="s">
        <v>416</v>
      </c>
      <c r="C33" s="402">
        <v>1338.7</v>
      </c>
      <c r="D33" s="402">
        <v>4706.3999999999996</v>
      </c>
      <c r="E33" s="402"/>
      <c r="F33" s="402">
        <v>566</v>
      </c>
      <c r="G33" s="402">
        <v>217.6</v>
      </c>
      <c r="H33" s="402">
        <v>43364.1</v>
      </c>
      <c r="I33" s="402">
        <v>2212.6</v>
      </c>
      <c r="J33" s="160">
        <v>102.1</v>
      </c>
    </row>
    <row r="34" spans="2:11" ht="17.25" customHeight="1" x14ac:dyDescent="0.45">
      <c r="B34" s="110"/>
      <c r="C34" s="403">
        <v>-11.4</v>
      </c>
      <c r="D34" s="403">
        <v>12</v>
      </c>
      <c r="E34" s="403"/>
      <c r="F34" s="403">
        <v>55.1</v>
      </c>
      <c r="G34" s="403">
        <v>2.4</v>
      </c>
      <c r="H34" s="403">
        <v>39.4</v>
      </c>
      <c r="I34" s="403">
        <v>5.5</v>
      </c>
      <c r="J34" s="152">
        <v>28.9</v>
      </c>
    </row>
    <row r="35" spans="2:11" ht="17.25" customHeight="1" x14ac:dyDescent="0.45">
      <c r="B35" s="110" t="s">
        <v>417</v>
      </c>
      <c r="C35" s="402">
        <v>1504.2</v>
      </c>
      <c r="D35" s="402">
        <v>4811.3</v>
      </c>
      <c r="E35" s="402"/>
      <c r="F35" s="402">
        <v>579.20000000000005</v>
      </c>
      <c r="G35" s="402">
        <v>279.89999999999998</v>
      </c>
      <c r="H35" s="402">
        <v>44780.3</v>
      </c>
      <c r="I35" s="402">
        <v>2300.4</v>
      </c>
      <c r="J35" s="160">
        <v>101.8</v>
      </c>
    </row>
    <row r="36" spans="2:11" ht="17.25" customHeight="1" x14ac:dyDescent="0.45">
      <c r="B36" s="316"/>
      <c r="C36" s="463">
        <v>-9</v>
      </c>
      <c r="D36" s="463">
        <v>14.1</v>
      </c>
      <c r="E36" s="463"/>
      <c r="F36" s="463">
        <v>59</v>
      </c>
      <c r="G36" s="463">
        <v>15.5</v>
      </c>
      <c r="H36" s="463">
        <v>39.299999999999997</v>
      </c>
      <c r="I36" s="463">
        <v>13.4</v>
      </c>
      <c r="J36" s="464">
        <v>57.8</v>
      </c>
    </row>
    <row r="37" spans="2:11" ht="17.25" customHeight="1" x14ac:dyDescent="0.45">
      <c r="B37" s="115" t="s">
        <v>442</v>
      </c>
      <c r="C37" s="153">
        <v>1520.6</v>
      </c>
      <c r="D37" s="153">
        <v>5146.3</v>
      </c>
      <c r="E37" s="153"/>
      <c r="F37" s="153">
        <v>523.9</v>
      </c>
      <c r="G37" s="153">
        <v>284</v>
      </c>
      <c r="H37" s="153">
        <v>45674.3</v>
      </c>
      <c r="I37" s="153">
        <v>2765.1</v>
      </c>
      <c r="J37" s="161">
        <v>102.1</v>
      </c>
    </row>
    <row r="38" spans="2:11" ht="17.25" customHeight="1" x14ac:dyDescent="0.45">
      <c r="B38" s="115"/>
      <c r="C38" s="165">
        <v>-7.1</v>
      </c>
      <c r="D38" s="165">
        <v>23.3</v>
      </c>
      <c r="E38" s="165"/>
      <c r="F38" s="165">
        <v>39.200000000000003</v>
      </c>
      <c r="G38" s="165">
        <v>13</v>
      </c>
      <c r="H38" s="165">
        <v>37.1</v>
      </c>
      <c r="I38" s="165">
        <v>41.9</v>
      </c>
      <c r="J38" s="159">
        <v>40.799999999999997</v>
      </c>
    </row>
    <row r="39" spans="2:11" ht="17.25" customHeight="1" x14ac:dyDescent="0.45">
      <c r="B39" s="115" t="s">
        <v>443</v>
      </c>
      <c r="C39" s="153">
        <v>1569.5</v>
      </c>
      <c r="D39" s="153">
        <v>5042.5</v>
      </c>
      <c r="E39" s="153"/>
      <c r="F39" s="153">
        <v>621.29999999999995</v>
      </c>
      <c r="G39" s="153">
        <v>349.2</v>
      </c>
      <c r="H39" s="153">
        <v>47103.4</v>
      </c>
      <c r="I39" s="153">
        <v>3068.5</v>
      </c>
      <c r="J39" s="161">
        <v>115.3</v>
      </c>
    </row>
    <row r="40" spans="2:11" ht="17.25" customHeight="1" x14ac:dyDescent="0.45">
      <c r="B40" s="115"/>
      <c r="C40" s="165">
        <v>-5.2</v>
      </c>
      <c r="D40" s="165">
        <v>17.7</v>
      </c>
      <c r="E40" s="165"/>
      <c r="F40" s="165">
        <v>73.099999999999994</v>
      </c>
      <c r="G40" s="165">
        <v>34.5</v>
      </c>
      <c r="H40" s="165">
        <v>37.9</v>
      </c>
      <c r="I40" s="165">
        <v>49.4</v>
      </c>
      <c r="J40" s="159">
        <v>54.6</v>
      </c>
    </row>
    <row r="41" spans="2:11" ht="17.25" customHeight="1" x14ac:dyDescent="0.45">
      <c r="B41" s="115" t="s">
        <v>444</v>
      </c>
      <c r="C41" s="153">
        <v>1565.7</v>
      </c>
      <c r="D41" s="153">
        <v>5319</v>
      </c>
      <c r="E41" s="153"/>
      <c r="F41" s="153">
        <v>665.8</v>
      </c>
      <c r="G41" s="153">
        <v>400</v>
      </c>
      <c r="H41" s="153">
        <v>48936.5</v>
      </c>
      <c r="I41" s="153">
        <v>2828</v>
      </c>
      <c r="J41" s="161">
        <v>151.30000000000001</v>
      </c>
    </row>
    <row r="42" spans="2:11" ht="17.25" customHeight="1" thickBot="1" x14ac:dyDescent="0.5">
      <c r="B42" s="116"/>
      <c r="C42" s="156">
        <v>-1.9</v>
      </c>
      <c r="D42" s="156">
        <v>20.3</v>
      </c>
      <c r="E42" s="156"/>
      <c r="F42" s="156">
        <v>80.8</v>
      </c>
      <c r="G42" s="156">
        <v>131.30000000000001</v>
      </c>
      <c r="H42" s="156">
        <v>37.5</v>
      </c>
      <c r="I42" s="156">
        <v>23.2</v>
      </c>
      <c r="J42" s="164">
        <v>48.8</v>
      </c>
    </row>
    <row r="43" spans="2:11" ht="48" customHeight="1" x14ac:dyDescent="0.4">
      <c r="B43" s="1050" t="s">
        <v>412</v>
      </c>
      <c r="C43" s="1050"/>
      <c r="D43" s="1050"/>
      <c r="E43" s="1050"/>
      <c r="F43" s="1050"/>
      <c r="G43" s="1050"/>
      <c r="H43" s="1050"/>
      <c r="I43" s="1050"/>
      <c r="J43" s="1050"/>
    </row>
    <row r="44" spans="2:11" ht="15.75" customHeight="1" x14ac:dyDescent="0.25">
      <c r="B44" s="964" t="s">
        <v>330</v>
      </c>
      <c r="C44" s="1024"/>
      <c r="D44" s="1024"/>
      <c r="E44" s="1024"/>
      <c r="F44" s="1024"/>
      <c r="G44" s="1024"/>
      <c r="H44" s="1024"/>
      <c r="I44" s="1024"/>
      <c r="J44" s="1024"/>
    </row>
    <row r="45" spans="2:11" ht="15.75" customHeight="1" x14ac:dyDescent="0.25">
      <c r="B45" s="1051" t="s">
        <v>331</v>
      </c>
      <c r="C45" s="1051"/>
      <c r="D45" s="1051"/>
      <c r="E45" s="1051"/>
      <c r="F45" s="1051"/>
      <c r="G45" s="1051"/>
      <c r="H45" s="1051"/>
      <c r="I45" s="1051"/>
      <c r="J45" s="1051"/>
      <c r="K45" s="1052"/>
    </row>
    <row r="46" spans="2:11" ht="49.5" customHeight="1" x14ac:dyDescent="0.25">
      <c r="B46" s="959" t="s">
        <v>332</v>
      </c>
      <c r="C46" s="1043"/>
      <c r="D46" s="1043"/>
      <c r="E46" s="1043"/>
      <c r="F46" s="1043"/>
      <c r="G46" s="1043"/>
      <c r="H46" s="1043"/>
      <c r="I46" s="1043"/>
      <c r="J46" s="1043"/>
    </row>
    <row r="47" spans="2:11" ht="18.75" customHeight="1" x14ac:dyDescent="0.25">
      <c r="B47" s="657"/>
      <c r="C47" s="658"/>
      <c r="D47" s="658"/>
      <c r="E47" s="658"/>
      <c r="F47" s="658"/>
      <c r="G47" s="658"/>
      <c r="H47" s="658"/>
      <c r="I47" s="658"/>
      <c r="J47" s="658"/>
    </row>
    <row r="48" spans="2:11" ht="18.75" customHeight="1" x14ac:dyDescent="0.25">
      <c r="B48" s="657"/>
      <c r="C48" s="658"/>
      <c r="D48" s="658"/>
      <c r="E48" s="658"/>
      <c r="F48" s="658"/>
      <c r="G48" s="658"/>
      <c r="H48" s="658"/>
      <c r="I48" s="658"/>
      <c r="J48" s="658"/>
    </row>
    <row r="49" spans="2:11" ht="16.5" customHeight="1" x14ac:dyDescent="0.45">
      <c r="B49" s="665"/>
      <c r="C49" s="665"/>
      <c r="D49" s="665"/>
      <c r="E49" s="665"/>
      <c r="F49" s="665"/>
      <c r="G49" s="665"/>
      <c r="H49" s="665"/>
      <c r="I49" s="665"/>
      <c r="J49" s="2" t="s">
        <v>359</v>
      </c>
    </row>
    <row r="50" spans="2:11" ht="16.5" customHeight="1" x14ac:dyDescent="0.45">
      <c r="B50" s="665"/>
      <c r="C50" s="665"/>
      <c r="D50" s="665"/>
      <c r="E50" s="665"/>
      <c r="F50" s="665"/>
      <c r="G50" s="665"/>
      <c r="H50" s="665"/>
      <c r="I50" s="665"/>
      <c r="J50" s="2" t="s">
        <v>440</v>
      </c>
    </row>
    <row r="51" spans="2:11" ht="16.5" customHeight="1" x14ac:dyDescent="0.45">
      <c r="B51" s="665"/>
      <c r="C51" s="665"/>
      <c r="D51" s="665"/>
      <c r="E51" s="665"/>
      <c r="F51" s="665"/>
      <c r="G51" s="665"/>
      <c r="H51" s="665"/>
      <c r="I51" s="665"/>
      <c r="J51" s="2" t="s">
        <v>360</v>
      </c>
    </row>
    <row r="52" spans="2:11" ht="16.5" customHeight="1" x14ac:dyDescent="0.45">
      <c r="B52" s="665"/>
      <c r="C52" s="665"/>
      <c r="D52" s="665"/>
      <c r="E52" s="665"/>
      <c r="F52" s="665"/>
      <c r="G52" s="665"/>
      <c r="H52" s="665"/>
      <c r="I52" s="665"/>
      <c r="J52" s="73">
        <v>22</v>
      </c>
      <c r="K52" s="74"/>
    </row>
    <row r="53" spans="2:11" ht="17.25" x14ac:dyDescent="0.4">
      <c r="B53" s="651"/>
      <c r="C53" s="651"/>
      <c r="D53" s="651"/>
      <c r="E53" s="651"/>
      <c r="F53" s="651"/>
      <c r="G53" s="651"/>
      <c r="H53" s="651"/>
      <c r="I53" s="651"/>
      <c r="J53" s="651"/>
    </row>
    <row r="54" spans="2:11" ht="17.25" x14ac:dyDescent="0.4">
      <c r="B54" s="651"/>
      <c r="C54" s="651"/>
      <c r="D54" s="651"/>
      <c r="E54" s="651"/>
      <c r="F54" s="651"/>
      <c r="G54" s="651"/>
      <c r="H54" s="651"/>
      <c r="I54" s="651"/>
      <c r="J54" s="651"/>
    </row>
  </sheetData>
  <mergeCells count="13">
    <mergeCell ref="I3:J3"/>
    <mergeCell ref="B3:B4"/>
    <mergeCell ref="C3:D3"/>
    <mergeCell ref="E3:E4"/>
    <mergeCell ref="F3:G3"/>
    <mergeCell ref="H3:H4"/>
    <mergeCell ref="B46:J46"/>
    <mergeCell ref="D5:H5"/>
    <mergeCell ref="D14:H14"/>
    <mergeCell ref="D29:H29"/>
    <mergeCell ref="B43:J43"/>
    <mergeCell ref="B44:J44"/>
    <mergeCell ref="B45:K45"/>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4"/>
  <sheetViews>
    <sheetView rightToLeft="1" view="pageBreakPreview" topLeftCell="A16" zoomScale="80" zoomScaleNormal="100" zoomScaleSheetLayoutView="80" workbookViewId="0">
      <selection activeCell="C19" sqref="C19:I19"/>
    </sheetView>
  </sheetViews>
  <sheetFormatPr defaultRowHeight="15" x14ac:dyDescent="0.25"/>
  <cols>
    <col min="1" max="1" width="3.125" customWidth="1"/>
    <col min="2" max="2" width="10.625" customWidth="1"/>
    <col min="3" max="3" width="14.875" customWidth="1"/>
    <col min="4" max="4" width="15.375" customWidth="1"/>
    <col min="5" max="5" width="13.125" customWidth="1"/>
    <col min="6" max="6" width="13.625" customWidth="1"/>
    <col min="7" max="7" width="1.75" customWidth="1"/>
    <col min="8" max="8" width="14.875" customWidth="1"/>
    <col min="9" max="9" width="17" customWidth="1"/>
    <col min="10" max="10" width="3.75" customWidth="1"/>
  </cols>
  <sheetData>
    <row r="1" spans="2:9" ht="15.75" thickBot="1" x14ac:dyDescent="0.3"/>
    <row r="2" spans="2:9" ht="24.75" thickBot="1" x14ac:dyDescent="0.65">
      <c r="B2" s="1022" t="s">
        <v>333</v>
      </c>
      <c r="C2" s="1023"/>
      <c r="D2" s="1023"/>
      <c r="E2" s="9"/>
      <c r="F2" s="9"/>
      <c r="G2" s="9"/>
      <c r="H2" s="9"/>
      <c r="I2" s="10" t="s">
        <v>11</v>
      </c>
    </row>
    <row r="3" spans="2:9" ht="20.25" thickBot="1" x14ac:dyDescent="0.3">
      <c r="B3" s="923"/>
      <c r="C3" s="917" t="s">
        <v>148</v>
      </c>
      <c r="D3" s="917" t="s">
        <v>149</v>
      </c>
      <c r="E3" s="919" t="s">
        <v>153</v>
      </c>
      <c r="F3" s="919"/>
      <c r="G3" s="919"/>
      <c r="H3" s="919" t="s">
        <v>334</v>
      </c>
      <c r="I3" s="946"/>
    </row>
    <row r="4" spans="2:9" ht="19.5" thickBot="1" x14ac:dyDescent="0.3">
      <c r="B4" s="924"/>
      <c r="C4" s="918"/>
      <c r="D4" s="918"/>
      <c r="E4" s="660" t="s">
        <v>150</v>
      </c>
      <c r="F4" s="660" t="s">
        <v>151</v>
      </c>
      <c r="G4" s="929"/>
      <c r="H4" s="660" t="s">
        <v>140</v>
      </c>
      <c r="I4" s="202" t="s">
        <v>152</v>
      </c>
    </row>
    <row r="5" spans="2:9" ht="18.75" x14ac:dyDescent="0.45">
      <c r="B5" s="102"/>
      <c r="C5" s="90"/>
      <c r="D5" s="925" t="s">
        <v>134</v>
      </c>
      <c r="E5" s="925"/>
      <c r="F5" s="925"/>
      <c r="G5" s="652"/>
      <c r="H5" s="90"/>
      <c r="I5" s="91"/>
    </row>
    <row r="6" spans="2:9" ht="18.75" x14ac:dyDescent="0.45">
      <c r="B6" s="275">
        <v>1397</v>
      </c>
      <c r="C6" s="314">
        <v>657.5</v>
      </c>
      <c r="D6" s="314">
        <v>88.4</v>
      </c>
      <c r="E6" s="314">
        <v>1948</v>
      </c>
      <c r="F6" s="297">
        <v>73</v>
      </c>
      <c r="G6" s="314"/>
      <c r="H6" s="297">
        <v>904</v>
      </c>
      <c r="I6" s="315">
        <v>477.7</v>
      </c>
    </row>
    <row r="7" spans="2:9" ht="18.75" x14ac:dyDescent="0.45">
      <c r="B7" s="275"/>
      <c r="C7" s="162">
        <v>16.8</v>
      </c>
      <c r="D7" s="162">
        <v>-3.7</v>
      </c>
      <c r="E7" s="162">
        <v>26.2</v>
      </c>
      <c r="F7" s="162">
        <v>17.899999999999999</v>
      </c>
      <c r="G7" s="162"/>
      <c r="H7" s="162">
        <v>6.6</v>
      </c>
      <c r="I7" s="163">
        <v>1.2</v>
      </c>
    </row>
    <row r="8" spans="2:9" ht="18.75" x14ac:dyDescent="0.45">
      <c r="B8" s="275">
        <v>1398</v>
      </c>
      <c r="C8" s="314">
        <v>717.5</v>
      </c>
      <c r="D8" s="297">
        <v>90</v>
      </c>
      <c r="E8" s="314">
        <v>2604.6999999999998</v>
      </c>
      <c r="F8" s="314">
        <v>222.4</v>
      </c>
      <c r="G8" s="314"/>
      <c r="H8" s="314">
        <v>636.29999999999995</v>
      </c>
      <c r="I8" s="315">
        <v>470.6</v>
      </c>
    </row>
    <row r="9" spans="2:9" ht="18.75" x14ac:dyDescent="0.45">
      <c r="B9" s="275"/>
      <c r="C9" s="162">
        <v>9.1</v>
      </c>
      <c r="D9" s="162">
        <v>1.8</v>
      </c>
      <c r="E9" s="162">
        <v>33.700000000000003</v>
      </c>
      <c r="F9" s="162">
        <v>204.7</v>
      </c>
      <c r="G9" s="162"/>
      <c r="H9" s="162">
        <v>-29.6</v>
      </c>
      <c r="I9" s="163">
        <v>-1.5</v>
      </c>
    </row>
    <row r="10" spans="2:9" ht="18.75" x14ac:dyDescent="0.45">
      <c r="B10" s="275">
        <v>1399</v>
      </c>
      <c r="C10" s="323">
        <v>815</v>
      </c>
      <c r="D10" s="405">
        <v>67.599999999999994</v>
      </c>
      <c r="E10" s="323">
        <v>3549.8</v>
      </c>
      <c r="F10" s="323">
        <v>236.5</v>
      </c>
      <c r="G10" s="323"/>
      <c r="H10" s="323">
        <v>722.5</v>
      </c>
      <c r="I10" s="327">
        <v>448.9</v>
      </c>
    </row>
    <row r="11" spans="2:9" ht="18.75" x14ac:dyDescent="0.45">
      <c r="B11" s="275"/>
      <c r="C11" s="463">
        <v>13.6</v>
      </c>
      <c r="D11" s="463">
        <v>-24.9</v>
      </c>
      <c r="E11" s="463">
        <v>36.299999999999997</v>
      </c>
      <c r="F11" s="463">
        <v>6.3</v>
      </c>
      <c r="G11" s="463"/>
      <c r="H11" s="463">
        <v>13.5</v>
      </c>
      <c r="I11" s="464">
        <v>-4.5999999999999996</v>
      </c>
    </row>
    <row r="12" spans="2:9" ht="18.75" x14ac:dyDescent="0.45">
      <c r="B12" s="246">
        <v>1400</v>
      </c>
      <c r="C12" s="662">
        <v>991.3</v>
      </c>
      <c r="D12" s="402">
        <v>111.1</v>
      </c>
      <c r="E12" s="662">
        <v>4958.6000000000004</v>
      </c>
      <c r="F12" s="662">
        <v>105.7</v>
      </c>
      <c r="G12" s="662"/>
      <c r="H12" s="662">
        <v>971.1</v>
      </c>
      <c r="I12" s="663">
        <v>492.3</v>
      </c>
    </row>
    <row r="13" spans="2:9" ht="19.5" thickBot="1" x14ac:dyDescent="0.5">
      <c r="B13" s="497"/>
      <c r="C13" s="500">
        <v>21.6</v>
      </c>
      <c r="D13" s="500">
        <v>64.3</v>
      </c>
      <c r="E13" s="500">
        <v>39.700000000000003</v>
      </c>
      <c r="F13" s="500">
        <v>-55.3</v>
      </c>
      <c r="G13" s="500"/>
      <c r="H13" s="500">
        <v>34.4</v>
      </c>
      <c r="I13" s="501">
        <v>9.6999999999999993</v>
      </c>
    </row>
    <row r="14" spans="2:9" ht="18.75" x14ac:dyDescent="0.45">
      <c r="B14" s="102"/>
      <c r="C14" s="655"/>
      <c r="D14" s="947" t="s">
        <v>134</v>
      </c>
      <c r="E14" s="947"/>
      <c r="F14" s="947"/>
      <c r="G14" s="654"/>
      <c r="H14" s="655"/>
      <c r="I14" s="661"/>
    </row>
    <row r="15" spans="2:9" ht="18.75" x14ac:dyDescent="0.45">
      <c r="B15" s="110">
        <v>1400</v>
      </c>
      <c r="C15" s="403"/>
      <c r="D15" s="403"/>
      <c r="E15" s="403"/>
      <c r="F15" s="403"/>
      <c r="G15" s="403"/>
      <c r="H15" s="403"/>
      <c r="I15" s="404"/>
    </row>
    <row r="16" spans="2:9" ht="18.75" x14ac:dyDescent="0.45">
      <c r="B16" s="246" t="s">
        <v>0</v>
      </c>
      <c r="C16" s="323">
        <v>821.2</v>
      </c>
      <c r="D16" s="323">
        <v>93.6</v>
      </c>
      <c r="E16" s="323">
        <v>3844.5</v>
      </c>
      <c r="F16" s="323">
        <v>355.9</v>
      </c>
      <c r="G16" s="323"/>
      <c r="H16" s="323">
        <v>679.9</v>
      </c>
      <c r="I16" s="327">
        <v>454.5</v>
      </c>
    </row>
    <row r="17" spans="2:9" ht="18.75" x14ac:dyDescent="0.45">
      <c r="B17" s="110"/>
      <c r="C17" s="403">
        <v>0.8</v>
      </c>
      <c r="D17" s="403">
        <v>38.5</v>
      </c>
      <c r="E17" s="403">
        <v>8.3000000000000007</v>
      </c>
      <c r="F17" s="403">
        <v>50.5</v>
      </c>
      <c r="G17" s="403"/>
      <c r="H17" s="403">
        <v>-5.9</v>
      </c>
      <c r="I17" s="404">
        <v>1.2</v>
      </c>
    </row>
    <row r="18" spans="2:9" ht="18.75" x14ac:dyDescent="0.45">
      <c r="B18" s="194" t="s">
        <v>2</v>
      </c>
      <c r="C18" s="323">
        <v>836.2</v>
      </c>
      <c r="D18" s="323">
        <v>94.5</v>
      </c>
      <c r="E18" s="323">
        <v>4269.3999999999996</v>
      </c>
      <c r="F18" s="323">
        <v>98.2</v>
      </c>
      <c r="G18" s="323"/>
      <c r="H18" s="323">
        <v>799.7</v>
      </c>
      <c r="I18" s="327">
        <v>473.8</v>
      </c>
    </row>
    <row r="19" spans="2:9" ht="18.75" x14ac:dyDescent="0.45">
      <c r="B19" s="110"/>
      <c r="C19" s="403">
        <v>2.6</v>
      </c>
      <c r="D19" s="403">
        <v>39.799999999999997</v>
      </c>
      <c r="E19" s="403">
        <v>20.3</v>
      </c>
      <c r="F19" s="403">
        <v>-58.5</v>
      </c>
      <c r="G19" s="403"/>
      <c r="H19" s="403">
        <v>10.7</v>
      </c>
      <c r="I19" s="404">
        <v>5.5</v>
      </c>
    </row>
    <row r="20" spans="2:9" ht="18.75" x14ac:dyDescent="0.45">
      <c r="B20" s="194" t="s">
        <v>1</v>
      </c>
      <c r="C20" s="323">
        <v>851.3</v>
      </c>
      <c r="D20" s="323">
        <v>98.9</v>
      </c>
      <c r="E20" s="323">
        <v>4666.3999999999996</v>
      </c>
      <c r="F20" s="323">
        <v>104.5</v>
      </c>
      <c r="G20" s="323"/>
      <c r="H20" s="405">
        <v>994.8</v>
      </c>
      <c r="I20" s="327">
        <v>543.4</v>
      </c>
    </row>
    <row r="21" spans="2:9" ht="18.75" x14ac:dyDescent="0.45">
      <c r="B21" s="246"/>
      <c r="C21" s="463">
        <v>4.5</v>
      </c>
      <c r="D21" s="463">
        <v>46.3</v>
      </c>
      <c r="E21" s="463">
        <v>31.5</v>
      </c>
      <c r="F21" s="463">
        <v>-55.8</v>
      </c>
      <c r="G21" s="463"/>
      <c r="H21" s="463">
        <v>37.700000000000003</v>
      </c>
      <c r="I21" s="404">
        <v>21.1</v>
      </c>
    </row>
    <row r="22" spans="2:9" ht="18.75" x14ac:dyDescent="0.45">
      <c r="B22" s="246" t="s">
        <v>3</v>
      </c>
      <c r="C22" s="503">
        <v>991.3</v>
      </c>
      <c r="D22" s="503">
        <v>111.1</v>
      </c>
      <c r="E22" s="503">
        <v>4958.6000000000004</v>
      </c>
      <c r="F22" s="503">
        <v>105.7</v>
      </c>
      <c r="G22" s="503"/>
      <c r="H22" s="503">
        <v>971.1</v>
      </c>
      <c r="I22" s="327">
        <v>492.3</v>
      </c>
    </row>
    <row r="23" spans="2:9" ht="18.75" x14ac:dyDescent="0.45">
      <c r="B23" s="316"/>
      <c r="C23" s="575">
        <v>21.6</v>
      </c>
      <c r="D23" s="575">
        <v>64.3</v>
      </c>
      <c r="E23" s="575">
        <v>39.700000000000003</v>
      </c>
      <c r="F23" s="575">
        <v>-55.3</v>
      </c>
      <c r="G23" s="575"/>
      <c r="H23" s="575">
        <v>34.4</v>
      </c>
      <c r="I23" s="404">
        <v>9.6999999999999993</v>
      </c>
    </row>
    <row r="24" spans="2:9" ht="18.75" x14ac:dyDescent="0.45">
      <c r="B24" s="606">
        <v>1401</v>
      </c>
      <c r="C24" s="607"/>
      <c r="D24" s="607"/>
      <c r="E24" s="607"/>
      <c r="F24" s="607"/>
      <c r="G24" s="607"/>
      <c r="H24" s="608"/>
      <c r="I24" s="609"/>
    </row>
    <row r="25" spans="2:9" ht="18.75" x14ac:dyDescent="0.45">
      <c r="B25" s="288" t="s">
        <v>0</v>
      </c>
      <c r="C25" s="503">
        <v>991.3</v>
      </c>
      <c r="D25" s="503">
        <v>114</v>
      </c>
      <c r="E25" s="503">
        <v>5345</v>
      </c>
      <c r="F25" s="503">
        <v>84</v>
      </c>
      <c r="G25" s="503"/>
      <c r="H25" s="503">
        <v>971.2</v>
      </c>
      <c r="I25" s="327">
        <v>479</v>
      </c>
    </row>
    <row r="26" spans="2:9" ht="18.75" x14ac:dyDescent="0.45">
      <c r="B26" s="316"/>
      <c r="C26" s="463">
        <v>0</v>
      </c>
      <c r="D26" s="463">
        <v>2.6</v>
      </c>
      <c r="E26" s="463">
        <v>7.8</v>
      </c>
      <c r="F26" s="463">
        <v>-20.5</v>
      </c>
      <c r="G26" s="463"/>
      <c r="H26" s="463">
        <v>0</v>
      </c>
      <c r="I26" s="404">
        <v>-2.7</v>
      </c>
    </row>
    <row r="27" spans="2:9" ht="18.75" x14ac:dyDescent="0.45">
      <c r="B27" s="413" t="s">
        <v>2</v>
      </c>
      <c r="C27" s="466">
        <v>1039.4000000000001</v>
      </c>
      <c r="D27" s="466">
        <v>105</v>
      </c>
      <c r="E27" s="466">
        <v>5834.4</v>
      </c>
      <c r="F27" s="466">
        <v>49.7</v>
      </c>
      <c r="G27" s="466"/>
      <c r="H27" s="466">
        <v>1057.9000000000001</v>
      </c>
      <c r="I27" s="286">
        <v>602.29999999999995</v>
      </c>
    </row>
    <row r="28" spans="2:9" ht="19.5" thickBot="1" x14ac:dyDescent="0.5">
      <c r="B28" s="116"/>
      <c r="C28" s="156">
        <v>4.9000000000000004</v>
      </c>
      <c r="D28" s="156">
        <v>-5.5</v>
      </c>
      <c r="E28" s="156">
        <v>17.7</v>
      </c>
      <c r="F28" s="156">
        <v>-53</v>
      </c>
      <c r="G28" s="156"/>
      <c r="H28" s="156">
        <v>8.9</v>
      </c>
      <c r="I28" s="166">
        <v>22.3</v>
      </c>
    </row>
    <row r="29" spans="2:9" ht="18.75" x14ac:dyDescent="0.45">
      <c r="B29" s="102"/>
      <c r="C29" s="655"/>
      <c r="D29" s="947" t="s">
        <v>135</v>
      </c>
      <c r="E29" s="947"/>
      <c r="F29" s="947"/>
      <c r="G29" s="654"/>
      <c r="H29" s="655"/>
      <c r="I29" s="661"/>
    </row>
    <row r="30" spans="2:9" ht="18.75" x14ac:dyDescent="0.45">
      <c r="B30" s="368">
        <v>1401</v>
      </c>
      <c r="C30" s="610"/>
      <c r="D30" s="610"/>
      <c r="E30" s="610"/>
      <c r="F30" s="610"/>
      <c r="G30" s="610"/>
      <c r="H30" s="610"/>
      <c r="I30" s="609"/>
    </row>
    <row r="31" spans="2:9" ht="18.75" x14ac:dyDescent="0.45">
      <c r="B31" s="288" t="s">
        <v>415</v>
      </c>
      <c r="C31" s="502">
        <v>991.3</v>
      </c>
      <c r="D31" s="502">
        <v>126.3</v>
      </c>
      <c r="E31" s="503">
        <v>5074.8</v>
      </c>
      <c r="F31" s="503">
        <v>68</v>
      </c>
      <c r="G31" s="503"/>
      <c r="H31" s="503">
        <v>935.9</v>
      </c>
      <c r="I31" s="327">
        <v>495.7</v>
      </c>
    </row>
    <row r="32" spans="2:9" ht="18.75" x14ac:dyDescent="0.45">
      <c r="B32" s="110"/>
      <c r="C32" s="403">
        <v>20.7</v>
      </c>
      <c r="D32" s="403">
        <v>45.5</v>
      </c>
      <c r="E32" s="403">
        <v>39</v>
      </c>
      <c r="F32" s="403">
        <v>-65</v>
      </c>
      <c r="G32" s="403"/>
      <c r="H32" s="403">
        <v>33.4</v>
      </c>
      <c r="I32" s="404">
        <v>10.5</v>
      </c>
    </row>
    <row r="33" spans="2:10" ht="18.75" x14ac:dyDescent="0.45">
      <c r="B33" s="110" t="s">
        <v>416</v>
      </c>
      <c r="C33" s="402">
        <v>991.3</v>
      </c>
      <c r="D33" s="662">
        <v>117.5</v>
      </c>
      <c r="E33" s="662">
        <v>5175.8999999999996</v>
      </c>
      <c r="F33" s="402">
        <v>283.60000000000002</v>
      </c>
      <c r="G33" s="402"/>
      <c r="H33" s="662">
        <v>889.1</v>
      </c>
      <c r="I33" s="327">
        <v>485.6</v>
      </c>
    </row>
    <row r="34" spans="2:10" ht="18.75" x14ac:dyDescent="0.45">
      <c r="B34" s="110"/>
      <c r="C34" s="403">
        <v>20.7</v>
      </c>
      <c r="D34" s="403">
        <v>32.9</v>
      </c>
      <c r="E34" s="403">
        <v>38.9</v>
      </c>
      <c r="F34" s="403">
        <v>-28.6</v>
      </c>
      <c r="G34" s="403"/>
      <c r="H34" s="403">
        <v>26.6</v>
      </c>
      <c r="I34" s="404">
        <v>6.6</v>
      </c>
    </row>
    <row r="35" spans="2:10" ht="18.75" x14ac:dyDescent="0.45">
      <c r="B35" s="110" t="s">
        <v>417</v>
      </c>
      <c r="C35" s="662">
        <v>991.3</v>
      </c>
      <c r="D35" s="662">
        <v>114</v>
      </c>
      <c r="E35" s="662">
        <v>5345</v>
      </c>
      <c r="F35" s="662">
        <v>84</v>
      </c>
      <c r="G35" s="662"/>
      <c r="H35" s="662">
        <v>971.2</v>
      </c>
      <c r="I35" s="327">
        <v>479</v>
      </c>
    </row>
    <row r="36" spans="2:10" ht="18.75" x14ac:dyDescent="0.45">
      <c r="B36" s="316"/>
      <c r="C36" s="463">
        <v>20.7</v>
      </c>
      <c r="D36" s="463">
        <v>21.8</v>
      </c>
      <c r="E36" s="463">
        <v>39</v>
      </c>
      <c r="F36" s="463">
        <v>-76.400000000000006</v>
      </c>
      <c r="G36" s="463"/>
      <c r="H36" s="463">
        <v>42.8</v>
      </c>
      <c r="I36" s="404">
        <v>5.4</v>
      </c>
    </row>
    <row r="37" spans="2:10" ht="18.75" x14ac:dyDescent="0.45">
      <c r="B37" s="413" t="s">
        <v>442</v>
      </c>
      <c r="C37" s="465">
        <v>991.3</v>
      </c>
      <c r="D37" s="465">
        <v>94.1</v>
      </c>
      <c r="E37" s="466">
        <v>5481.2</v>
      </c>
      <c r="F37" s="466">
        <v>70</v>
      </c>
      <c r="G37" s="466"/>
      <c r="H37" s="466">
        <v>1248.5</v>
      </c>
      <c r="I37" s="286">
        <v>514.20000000000005</v>
      </c>
    </row>
    <row r="38" spans="2:10" ht="18.75" x14ac:dyDescent="0.45">
      <c r="B38" s="115"/>
      <c r="C38" s="165">
        <v>18.5</v>
      </c>
      <c r="D38" s="165">
        <v>3.2</v>
      </c>
      <c r="E38" s="165">
        <v>37.9</v>
      </c>
      <c r="F38" s="165">
        <v>-81.900000000000006</v>
      </c>
      <c r="G38" s="165"/>
      <c r="H38" s="165">
        <v>74.3</v>
      </c>
      <c r="I38" s="166">
        <v>10.7</v>
      </c>
    </row>
    <row r="39" spans="2:10" ht="18.75" x14ac:dyDescent="0.45">
      <c r="B39" s="115" t="s">
        <v>443</v>
      </c>
      <c r="C39" s="153">
        <v>1036.5</v>
      </c>
      <c r="D39" s="127">
        <v>112.6</v>
      </c>
      <c r="E39" s="127">
        <v>5663</v>
      </c>
      <c r="F39" s="153">
        <v>58.9</v>
      </c>
      <c r="G39" s="153"/>
      <c r="H39" s="153">
        <v>1139.2</v>
      </c>
      <c r="I39" s="286">
        <v>570.29999999999995</v>
      </c>
    </row>
    <row r="40" spans="2:10" ht="18.75" x14ac:dyDescent="0.45">
      <c r="B40" s="115"/>
      <c r="C40" s="165">
        <v>24</v>
      </c>
      <c r="D40" s="165">
        <v>20.8</v>
      </c>
      <c r="E40" s="165">
        <v>36.299999999999997</v>
      </c>
      <c r="F40" s="165">
        <v>-68</v>
      </c>
      <c r="G40" s="165"/>
      <c r="H40" s="165">
        <v>47.7</v>
      </c>
      <c r="I40" s="166">
        <v>21.1</v>
      </c>
    </row>
    <row r="41" spans="2:10" ht="18.75" x14ac:dyDescent="0.45">
      <c r="B41" s="115" t="s">
        <v>444</v>
      </c>
      <c r="C41" s="127">
        <v>1039.4000000000001</v>
      </c>
      <c r="D41" s="127">
        <v>105</v>
      </c>
      <c r="E41" s="127">
        <v>5834.4</v>
      </c>
      <c r="F41" s="127">
        <v>49.7</v>
      </c>
      <c r="G41" s="127"/>
      <c r="H41" s="127">
        <v>1057.9000000000001</v>
      </c>
      <c r="I41" s="286">
        <v>602.29999999999995</v>
      </c>
    </row>
    <row r="42" spans="2:10" ht="19.5" thickBot="1" x14ac:dyDescent="0.5">
      <c r="B42" s="116"/>
      <c r="C42" s="156">
        <v>24.3</v>
      </c>
      <c r="D42" s="156">
        <v>11.1</v>
      </c>
      <c r="E42" s="156">
        <v>36.700000000000003</v>
      </c>
      <c r="F42" s="156">
        <v>-49.4</v>
      </c>
      <c r="G42" s="156"/>
      <c r="H42" s="156">
        <v>32.299999999999997</v>
      </c>
      <c r="I42" s="166">
        <v>27.1</v>
      </c>
    </row>
    <row r="43" spans="2:10" ht="51" customHeight="1" x14ac:dyDescent="0.4">
      <c r="B43" s="1050" t="s">
        <v>411</v>
      </c>
      <c r="C43" s="1050"/>
      <c r="D43" s="1050"/>
      <c r="E43" s="1050"/>
      <c r="F43" s="1050"/>
      <c r="G43" s="1050"/>
      <c r="H43" s="1050"/>
      <c r="I43" s="1050"/>
    </row>
    <row r="44" spans="2:10" ht="15" customHeight="1" x14ac:dyDescent="0.4">
      <c r="B44" s="914" t="s">
        <v>428</v>
      </c>
      <c r="C44" s="914"/>
      <c r="D44" s="914"/>
      <c r="E44" s="914"/>
      <c r="F44" s="914"/>
      <c r="G44" s="914"/>
      <c r="H44" s="914"/>
      <c r="I44" s="914"/>
      <c r="J44" s="1053"/>
    </row>
    <row r="45" spans="2:10" ht="19.5" customHeight="1" x14ac:dyDescent="0.4">
      <c r="B45" s="651"/>
      <c r="C45" s="651"/>
      <c r="D45" s="651"/>
      <c r="E45" s="651"/>
      <c r="F45" s="651"/>
      <c r="G45" s="651"/>
      <c r="H45" s="651"/>
      <c r="I45" s="651"/>
    </row>
    <row r="46" spans="2:10" ht="19.5" customHeight="1" x14ac:dyDescent="0.4">
      <c r="B46" s="651"/>
      <c r="C46" s="651"/>
      <c r="D46" s="651"/>
      <c r="E46" s="651"/>
      <c r="F46" s="651"/>
      <c r="G46" s="651"/>
      <c r="H46" s="651"/>
      <c r="I46" s="651"/>
    </row>
    <row r="47" spans="2:10" ht="19.5" customHeight="1" x14ac:dyDescent="0.45">
      <c r="B47" s="651"/>
      <c r="C47" s="651"/>
      <c r="D47" s="651"/>
      <c r="E47" s="651"/>
      <c r="F47" s="651"/>
      <c r="G47" s="651"/>
      <c r="H47" s="651"/>
      <c r="I47" s="79" t="s">
        <v>359</v>
      </c>
    </row>
    <row r="48" spans="2:10" ht="19.5" customHeight="1" x14ac:dyDescent="0.45">
      <c r="B48" s="651"/>
      <c r="C48" s="651"/>
      <c r="D48" s="651"/>
      <c r="E48" s="651"/>
      <c r="F48" s="651"/>
      <c r="G48" s="651"/>
      <c r="H48" s="651"/>
      <c r="I48" s="79" t="s">
        <v>441</v>
      </c>
    </row>
    <row r="49" spans="2:9" ht="19.5" customHeight="1" x14ac:dyDescent="0.45">
      <c r="B49" s="651"/>
      <c r="C49" s="651"/>
      <c r="D49" s="651"/>
      <c r="E49" s="651"/>
      <c r="F49" s="651"/>
      <c r="G49" s="651"/>
      <c r="H49" s="651"/>
      <c r="I49" s="79" t="s">
        <v>360</v>
      </c>
    </row>
    <row r="50" spans="2:9" ht="19.5" customHeight="1" x14ac:dyDescent="0.55000000000000004">
      <c r="B50" s="651"/>
      <c r="C50" s="651"/>
      <c r="D50" s="651"/>
      <c r="E50" s="651"/>
      <c r="F50" s="651"/>
      <c r="G50" s="651"/>
      <c r="H50" s="651"/>
      <c r="I50" s="77">
        <v>23</v>
      </c>
    </row>
    <row r="51" spans="2:9" ht="21" customHeight="1" x14ac:dyDescent="0.4">
      <c r="B51" s="1054"/>
      <c r="C51" s="914"/>
      <c r="D51" s="914"/>
      <c r="E51" s="914"/>
      <c r="F51" s="914"/>
      <c r="G51" s="914"/>
      <c r="H51" s="914"/>
      <c r="I51" s="914"/>
    </row>
    <row r="52" spans="2:9" ht="17.25" x14ac:dyDescent="0.4">
      <c r="B52" s="914"/>
      <c r="C52" s="914"/>
      <c r="D52" s="914"/>
      <c r="E52" s="914"/>
      <c r="F52" s="914"/>
      <c r="G52" s="914"/>
      <c r="H52" s="914"/>
      <c r="I52" s="914"/>
    </row>
    <row r="53" spans="2:9" ht="17.25" x14ac:dyDescent="0.4">
      <c r="B53" s="914"/>
      <c r="C53" s="914"/>
      <c r="D53" s="914"/>
      <c r="E53" s="914"/>
      <c r="F53" s="914"/>
      <c r="G53" s="914"/>
      <c r="H53" s="914"/>
      <c r="I53" s="914"/>
    </row>
    <row r="54" spans="2:9" x14ac:dyDescent="0.25">
      <c r="B54" s="656"/>
      <c r="C54" s="656"/>
      <c r="D54" s="656"/>
      <c r="E54" s="656"/>
      <c r="F54" s="656"/>
      <c r="G54" s="656"/>
      <c r="H54" s="656"/>
      <c r="I54" s="656"/>
    </row>
  </sheetData>
  <mergeCells count="15">
    <mergeCell ref="B2:D2"/>
    <mergeCell ref="B3:B4"/>
    <mergeCell ref="C3:C4"/>
    <mergeCell ref="D3:D4"/>
    <mergeCell ref="E3:F3"/>
    <mergeCell ref="B52:I52"/>
    <mergeCell ref="B53:I53"/>
    <mergeCell ref="H3:I3"/>
    <mergeCell ref="D5:F5"/>
    <mergeCell ref="D14:F14"/>
    <mergeCell ref="D29:F29"/>
    <mergeCell ref="B43:I43"/>
    <mergeCell ref="G3:G4"/>
    <mergeCell ref="B44:J44"/>
    <mergeCell ref="B51:I51"/>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1"/>
  <sheetViews>
    <sheetView rightToLeft="1" view="pageBreakPreview" topLeftCell="A19" zoomScale="90" zoomScaleNormal="100" zoomScaleSheetLayoutView="90" workbookViewId="0">
      <selection activeCell="H44" sqref="H44"/>
    </sheetView>
  </sheetViews>
  <sheetFormatPr defaultRowHeight="15" x14ac:dyDescent="0.25"/>
  <cols>
    <col min="2" max="2" width="17.375" customWidth="1"/>
    <col min="3" max="3" width="22.25" customWidth="1"/>
    <col min="4" max="4" width="20.375" customWidth="1"/>
    <col min="5" max="5" width="22.625" customWidth="1"/>
    <col min="6" max="6" width="3.75" customWidth="1"/>
  </cols>
  <sheetData>
    <row r="1" spans="2:10" ht="15.75" thickBot="1" x14ac:dyDescent="0.3"/>
    <row r="2" spans="2:10" ht="24.75" thickBot="1" x14ac:dyDescent="0.65">
      <c r="B2" s="907" t="s">
        <v>244</v>
      </c>
      <c r="C2" s="1055"/>
      <c r="D2" s="9"/>
      <c r="E2" s="10" t="s">
        <v>156</v>
      </c>
    </row>
    <row r="3" spans="2:10" ht="63.75" customHeight="1" thickBot="1" x14ac:dyDescent="0.5">
      <c r="B3" s="210"/>
      <c r="C3" s="664" t="s">
        <v>293</v>
      </c>
      <c r="D3" s="664" t="s">
        <v>154</v>
      </c>
      <c r="E3" s="211" t="s">
        <v>155</v>
      </c>
    </row>
    <row r="4" spans="2:10" ht="16.5" customHeight="1" x14ac:dyDescent="0.45">
      <c r="B4" s="102"/>
      <c r="C4" s="941" t="s">
        <v>134</v>
      </c>
      <c r="D4" s="943"/>
      <c r="E4" s="91"/>
    </row>
    <row r="5" spans="2:10" ht="16.5" customHeight="1" x14ac:dyDescent="0.45">
      <c r="B5" s="275">
        <v>1397</v>
      </c>
      <c r="C5" s="297">
        <v>10</v>
      </c>
      <c r="D5" s="297">
        <v>9.8000000000000007</v>
      </c>
      <c r="E5" s="145">
        <v>10</v>
      </c>
    </row>
    <row r="6" spans="2:10" ht="16.5" customHeight="1" x14ac:dyDescent="0.45">
      <c r="B6" s="275"/>
      <c r="C6" s="162">
        <v>-2.9</v>
      </c>
      <c r="D6" s="162">
        <v>-4.9000000000000004</v>
      </c>
      <c r="E6" s="163">
        <v>-2.9</v>
      </c>
    </row>
    <row r="7" spans="2:10" ht="16.5" customHeight="1" x14ac:dyDescent="0.45">
      <c r="B7" s="275">
        <v>1398</v>
      </c>
      <c r="C7" s="297">
        <v>8.6</v>
      </c>
      <c r="D7" s="297">
        <v>10.6</v>
      </c>
      <c r="E7" s="145">
        <v>9</v>
      </c>
    </row>
    <row r="8" spans="2:10" ht="16.5" customHeight="1" x14ac:dyDescent="0.45">
      <c r="B8" s="275"/>
      <c r="C8" s="162">
        <v>-14</v>
      </c>
      <c r="D8" s="162">
        <v>8.1999999999999993</v>
      </c>
      <c r="E8" s="163">
        <v>-10</v>
      </c>
    </row>
    <row r="9" spans="2:10" ht="16.5" customHeight="1" x14ac:dyDescent="0.45">
      <c r="B9" s="275">
        <v>1399</v>
      </c>
      <c r="C9" s="297">
        <v>6.2</v>
      </c>
      <c r="D9" s="297">
        <v>8.8000000000000007</v>
      </c>
      <c r="E9" s="145">
        <v>6.7</v>
      </c>
      <c r="J9" s="46"/>
    </row>
    <row r="10" spans="2:10" ht="16.5" customHeight="1" x14ac:dyDescent="0.45">
      <c r="B10" s="275"/>
      <c r="C10" s="162">
        <v>-27.9</v>
      </c>
      <c r="D10" s="162">
        <v>-17</v>
      </c>
      <c r="E10" s="163">
        <v>-25.6</v>
      </c>
    </row>
    <row r="11" spans="2:10" ht="16.5" customHeight="1" x14ac:dyDescent="0.45">
      <c r="B11" s="246">
        <v>1400</v>
      </c>
      <c r="C11" s="405">
        <v>4.8</v>
      </c>
      <c r="D11" s="405">
        <v>10.8</v>
      </c>
      <c r="E11" s="406">
        <v>6.1</v>
      </c>
    </row>
    <row r="12" spans="2:10" ht="16.5" customHeight="1" thickBot="1" x14ac:dyDescent="0.5">
      <c r="B12" s="497"/>
      <c r="C12" s="500">
        <v>-22.6</v>
      </c>
      <c r="D12" s="500">
        <v>22.7</v>
      </c>
      <c r="E12" s="501">
        <v>-9</v>
      </c>
    </row>
    <row r="13" spans="2:10" ht="16.5" customHeight="1" x14ac:dyDescent="0.45">
      <c r="B13" s="102"/>
      <c r="C13" s="1056" t="s">
        <v>134</v>
      </c>
      <c r="D13" s="1057"/>
      <c r="E13" s="144"/>
    </row>
    <row r="14" spans="2:10" ht="16.5" customHeight="1" x14ac:dyDescent="0.45">
      <c r="B14" s="110">
        <v>1400</v>
      </c>
      <c r="C14" s="403"/>
      <c r="D14" s="403"/>
      <c r="E14" s="404"/>
    </row>
    <row r="15" spans="2:10" ht="16.5" customHeight="1" x14ac:dyDescent="0.45">
      <c r="B15" s="246" t="s">
        <v>0</v>
      </c>
      <c r="C15" s="405">
        <v>6.1</v>
      </c>
      <c r="D15" s="405">
        <v>10.1</v>
      </c>
      <c r="E15" s="406">
        <v>7.1</v>
      </c>
    </row>
    <row r="16" spans="2:10" ht="16.5" customHeight="1" x14ac:dyDescent="0.45">
      <c r="B16" s="110"/>
      <c r="C16" s="403">
        <v>-1.6</v>
      </c>
      <c r="D16" s="403">
        <v>14.8</v>
      </c>
      <c r="E16" s="404">
        <v>6</v>
      </c>
    </row>
    <row r="17" spans="2:5" ht="16.5" customHeight="1" x14ac:dyDescent="0.45">
      <c r="B17" s="194" t="s">
        <v>2</v>
      </c>
      <c r="C17" s="405">
        <v>5.7</v>
      </c>
      <c r="D17" s="405">
        <v>10.7</v>
      </c>
      <c r="E17" s="406">
        <v>6.8</v>
      </c>
    </row>
    <row r="18" spans="2:5" ht="16.5" customHeight="1" x14ac:dyDescent="0.45">
      <c r="B18" s="110"/>
      <c r="C18" s="403">
        <v>-8.1</v>
      </c>
      <c r="D18" s="403">
        <v>21.6</v>
      </c>
      <c r="E18" s="404">
        <v>1.5</v>
      </c>
    </row>
    <row r="19" spans="2:5" ht="16.5" customHeight="1" x14ac:dyDescent="0.45">
      <c r="B19" s="194" t="s">
        <v>1</v>
      </c>
      <c r="C19" s="405">
        <v>5.4</v>
      </c>
      <c r="D19" s="405">
        <v>13.2</v>
      </c>
      <c r="E19" s="406">
        <v>7.1</v>
      </c>
    </row>
    <row r="20" spans="2:5" ht="16.5" customHeight="1" x14ac:dyDescent="0.45">
      <c r="B20" s="246"/>
      <c r="C20" s="463">
        <v>-12.9</v>
      </c>
      <c r="D20" s="463">
        <v>50</v>
      </c>
      <c r="E20" s="464">
        <v>6</v>
      </c>
    </row>
    <row r="21" spans="2:5" ht="16.5" customHeight="1" x14ac:dyDescent="0.45">
      <c r="B21" s="246" t="s">
        <v>3</v>
      </c>
      <c r="C21" s="402">
        <v>4.8</v>
      </c>
      <c r="D21" s="402">
        <v>10.8</v>
      </c>
      <c r="E21" s="160">
        <v>6.1</v>
      </c>
    </row>
    <row r="22" spans="2:5" ht="16.5" customHeight="1" x14ac:dyDescent="0.45">
      <c r="B22" s="316"/>
      <c r="C22" s="463">
        <v>-22.6</v>
      </c>
      <c r="D22" s="463">
        <v>22.7</v>
      </c>
      <c r="E22" s="464">
        <v>-9</v>
      </c>
    </row>
    <row r="23" spans="2:5" ht="16.5" customHeight="1" x14ac:dyDescent="0.45">
      <c r="B23" s="316">
        <v>1401</v>
      </c>
      <c r="C23" s="463"/>
      <c r="D23" s="463"/>
      <c r="E23" s="464"/>
    </row>
    <row r="24" spans="2:5" ht="16.5" customHeight="1" x14ac:dyDescent="0.45">
      <c r="B24" s="288" t="s">
        <v>0</v>
      </c>
      <c r="C24" s="402">
        <v>5.6</v>
      </c>
      <c r="D24" s="402">
        <v>18.8</v>
      </c>
      <c r="E24" s="160">
        <v>8.4</v>
      </c>
    </row>
    <row r="25" spans="2:5" ht="16.5" customHeight="1" x14ac:dyDescent="0.45">
      <c r="B25" s="316"/>
      <c r="C25" s="463">
        <v>16.7</v>
      </c>
      <c r="D25" s="463">
        <v>74.099999999999994</v>
      </c>
      <c r="E25" s="464">
        <v>37.700000000000003</v>
      </c>
    </row>
    <row r="26" spans="2:5" ht="16.5" customHeight="1" x14ac:dyDescent="0.45">
      <c r="B26" s="115" t="s">
        <v>2</v>
      </c>
      <c r="C26" s="153">
        <v>5.2</v>
      </c>
      <c r="D26" s="153">
        <v>18.5</v>
      </c>
      <c r="E26" s="161">
        <v>7.8</v>
      </c>
    </row>
    <row r="27" spans="2:5" ht="16.5" customHeight="1" thickBot="1" x14ac:dyDescent="0.5">
      <c r="B27" s="116"/>
      <c r="C27" s="156">
        <v>8.3000000000000007</v>
      </c>
      <c r="D27" s="156">
        <v>71.3</v>
      </c>
      <c r="E27" s="164">
        <v>27.9</v>
      </c>
    </row>
    <row r="28" spans="2:5" ht="16.5" customHeight="1" x14ac:dyDescent="0.45">
      <c r="B28" s="102"/>
      <c r="C28" s="1056" t="s">
        <v>135</v>
      </c>
      <c r="D28" s="1057"/>
      <c r="E28" s="144"/>
    </row>
    <row r="29" spans="2:5" ht="16.5" customHeight="1" x14ac:dyDescent="0.45">
      <c r="B29" s="505">
        <v>1401</v>
      </c>
      <c r="C29" s="506"/>
      <c r="D29" s="506"/>
      <c r="E29" s="507"/>
    </row>
    <row r="30" spans="2:5" ht="16.5" customHeight="1" x14ac:dyDescent="0.45">
      <c r="B30" s="288" t="s">
        <v>415</v>
      </c>
      <c r="C30" s="402">
        <v>5.2</v>
      </c>
      <c r="D30" s="402">
        <v>16.399999999999999</v>
      </c>
      <c r="E30" s="160">
        <v>7.8</v>
      </c>
    </row>
    <row r="31" spans="2:5" ht="16.5" customHeight="1" x14ac:dyDescent="0.45">
      <c r="B31" s="110"/>
      <c r="C31" s="403">
        <v>-20</v>
      </c>
      <c r="D31" s="403">
        <v>40.200000000000003</v>
      </c>
      <c r="E31" s="404">
        <v>4</v>
      </c>
    </row>
    <row r="32" spans="2:5" ht="16.5" customHeight="1" x14ac:dyDescent="0.45">
      <c r="B32" s="110" t="s">
        <v>416</v>
      </c>
      <c r="C32" s="402">
        <v>5.8</v>
      </c>
      <c r="D32" s="402">
        <v>17.399999999999999</v>
      </c>
      <c r="E32" s="160">
        <v>8.3000000000000007</v>
      </c>
    </row>
    <row r="33" spans="2:5" ht="16.5" customHeight="1" x14ac:dyDescent="0.45">
      <c r="B33" s="110"/>
      <c r="C33" s="403">
        <v>-9.4</v>
      </c>
      <c r="D33" s="403">
        <v>97.7</v>
      </c>
      <c r="E33" s="404">
        <v>18.600000000000001</v>
      </c>
    </row>
    <row r="34" spans="2:5" ht="16.5" customHeight="1" x14ac:dyDescent="0.45">
      <c r="B34" s="110" t="s">
        <v>417</v>
      </c>
      <c r="C34" s="402">
        <v>5.6</v>
      </c>
      <c r="D34" s="402">
        <v>18.8</v>
      </c>
      <c r="E34" s="160">
        <v>8.4</v>
      </c>
    </row>
    <row r="35" spans="2:5" ht="16.5" customHeight="1" x14ac:dyDescent="0.45">
      <c r="B35" s="505"/>
      <c r="C35" s="506">
        <v>-8.1999999999999993</v>
      </c>
      <c r="D35" s="506">
        <v>86.1</v>
      </c>
      <c r="E35" s="507">
        <v>18.3</v>
      </c>
    </row>
    <row r="36" spans="2:5" ht="16.5" customHeight="1" x14ac:dyDescent="0.45">
      <c r="B36" s="413" t="s">
        <v>442</v>
      </c>
      <c r="C36" s="153">
        <v>5.7</v>
      </c>
      <c r="D36" s="153">
        <v>18.8</v>
      </c>
      <c r="E36" s="161">
        <v>8.5</v>
      </c>
    </row>
    <row r="37" spans="2:5" ht="16.5" customHeight="1" x14ac:dyDescent="0.45">
      <c r="B37" s="115"/>
      <c r="C37" s="165">
        <v>-6.6</v>
      </c>
      <c r="D37" s="165">
        <v>74.099999999999994</v>
      </c>
      <c r="E37" s="166">
        <v>16.399999999999999</v>
      </c>
    </row>
    <row r="38" spans="2:5" ht="16.5" customHeight="1" x14ac:dyDescent="0.45">
      <c r="B38" s="115" t="s">
        <v>443</v>
      </c>
      <c r="C38" s="153">
        <v>6</v>
      </c>
      <c r="D38" s="153">
        <v>19.2</v>
      </c>
      <c r="E38" s="161">
        <v>8.6999999999999993</v>
      </c>
    </row>
    <row r="39" spans="2:5" ht="16.5" customHeight="1" x14ac:dyDescent="0.45">
      <c r="B39" s="115"/>
      <c r="C39" s="165">
        <v>-18.899999999999999</v>
      </c>
      <c r="D39" s="165">
        <v>79.400000000000006</v>
      </c>
      <c r="E39" s="166">
        <v>6.1</v>
      </c>
    </row>
    <row r="40" spans="2:5" ht="16.5" customHeight="1" x14ac:dyDescent="0.45">
      <c r="B40" s="115" t="s">
        <v>444</v>
      </c>
      <c r="C40" s="153">
        <v>5.2</v>
      </c>
      <c r="D40" s="153">
        <v>18.5</v>
      </c>
      <c r="E40" s="161">
        <v>7.8</v>
      </c>
    </row>
    <row r="41" spans="2:5" ht="16.5" customHeight="1" thickBot="1" x14ac:dyDescent="0.5">
      <c r="B41" s="167"/>
      <c r="C41" s="168">
        <v>-8.8000000000000007</v>
      </c>
      <c r="D41" s="168">
        <v>72.900000000000006</v>
      </c>
      <c r="E41" s="169">
        <v>14.7</v>
      </c>
    </row>
    <row r="42" spans="2:5" ht="17.25" customHeight="1" x14ac:dyDescent="0.4">
      <c r="B42" s="927" t="s">
        <v>256</v>
      </c>
      <c r="C42" s="927"/>
      <c r="D42" s="927"/>
      <c r="E42" s="927"/>
    </row>
    <row r="43" spans="2:5" ht="17.25" customHeight="1" x14ac:dyDescent="0.4">
      <c r="B43" s="914" t="s">
        <v>257</v>
      </c>
      <c r="C43" s="914"/>
      <c r="D43" s="914"/>
      <c r="E43" s="914"/>
    </row>
    <row r="44" spans="2:5" ht="17.25" x14ac:dyDescent="0.4">
      <c r="B44" s="651"/>
      <c r="C44" s="651"/>
      <c r="D44" s="651"/>
      <c r="E44" s="651"/>
    </row>
    <row r="45" spans="2:5" ht="17.25" x14ac:dyDescent="0.4">
      <c r="B45" s="651"/>
      <c r="C45" s="651"/>
      <c r="D45" s="651"/>
      <c r="E45" s="651"/>
    </row>
    <row r="46" spans="2:5" ht="18.75" x14ac:dyDescent="0.45">
      <c r="B46" s="651"/>
      <c r="C46" s="651"/>
      <c r="D46" s="651"/>
      <c r="E46" s="79" t="s">
        <v>359</v>
      </c>
    </row>
    <row r="47" spans="2:5" ht="18.75" x14ac:dyDescent="0.45">
      <c r="B47" s="651"/>
      <c r="C47" s="651"/>
      <c r="D47" s="651"/>
      <c r="E47" s="79" t="s">
        <v>441</v>
      </c>
    </row>
    <row r="48" spans="2:5" ht="18.75" x14ac:dyDescent="0.45">
      <c r="B48" s="651"/>
      <c r="C48" s="651"/>
      <c r="D48" s="651"/>
      <c r="E48" s="79" t="s">
        <v>360</v>
      </c>
    </row>
    <row r="49" spans="2:6" ht="21.75" x14ac:dyDescent="0.55000000000000004">
      <c r="B49" s="651"/>
      <c r="C49" s="651"/>
      <c r="D49" s="651"/>
      <c r="E49" s="70">
        <v>24</v>
      </c>
      <c r="F49" s="74"/>
    </row>
    <row r="50" spans="2:6" ht="17.25" x14ac:dyDescent="0.4">
      <c r="B50" s="651"/>
      <c r="C50" s="651"/>
      <c r="D50" s="651"/>
      <c r="E50" s="651"/>
    </row>
    <row r="51" spans="2:6" ht="17.25" x14ac:dyDescent="0.4">
      <c r="B51" s="651"/>
      <c r="C51" s="651"/>
      <c r="D51" s="651"/>
      <c r="E51" s="651"/>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2"/>
  <sheetViews>
    <sheetView rightToLeft="1" view="pageBreakPreview" topLeftCell="A10" zoomScale="89" zoomScaleNormal="100" zoomScaleSheetLayoutView="89" workbookViewId="0">
      <selection activeCell="O19" sqref="O19"/>
    </sheetView>
  </sheetViews>
  <sheetFormatPr defaultRowHeight="15" x14ac:dyDescent="0.25"/>
  <cols>
    <col min="2" max="2" width="17.625" customWidth="1"/>
    <col min="5" max="5" width="9.375" customWidth="1"/>
    <col min="6" max="6" width="14.375" customWidth="1"/>
    <col min="7" max="7" width="11.375" customWidth="1"/>
    <col min="11" max="11" width="13.375" customWidth="1"/>
    <col min="12" max="12" width="14.875" customWidth="1"/>
    <col min="13" max="13" width="3.75" customWidth="1"/>
  </cols>
  <sheetData>
    <row r="1" spans="2:12" ht="15.75" thickBot="1" x14ac:dyDescent="0.3"/>
    <row r="2" spans="2:12" ht="24.75" thickBot="1" x14ac:dyDescent="0.65">
      <c r="B2" s="11" t="s">
        <v>157</v>
      </c>
      <c r="C2" s="9"/>
      <c r="D2" s="9"/>
      <c r="E2" s="9"/>
      <c r="F2" s="9"/>
      <c r="G2" s="9"/>
      <c r="H2" s="9"/>
      <c r="I2" s="9"/>
      <c r="J2" s="9"/>
      <c r="K2" s="9"/>
      <c r="L2" s="10" t="s">
        <v>11</v>
      </c>
    </row>
    <row r="3" spans="2:12" ht="20.25" thickBot="1" x14ac:dyDescent="0.3">
      <c r="B3" s="915" t="s">
        <v>238</v>
      </c>
      <c r="C3" s="919" t="s">
        <v>166</v>
      </c>
      <c r="D3" s="919"/>
      <c r="E3" s="919"/>
      <c r="F3" s="917" t="s">
        <v>160</v>
      </c>
      <c r="G3" s="919" t="s">
        <v>161</v>
      </c>
      <c r="H3" s="919" t="s">
        <v>163</v>
      </c>
      <c r="I3" s="919"/>
      <c r="J3" s="919"/>
      <c r="K3" s="917" t="s">
        <v>164</v>
      </c>
      <c r="L3" s="930" t="s">
        <v>165</v>
      </c>
    </row>
    <row r="4" spans="2:12" ht="50.25" customHeight="1" thickBot="1" x14ac:dyDescent="0.3">
      <c r="B4" s="957"/>
      <c r="C4" s="754" t="s">
        <v>18</v>
      </c>
      <c r="D4" s="756" t="s">
        <v>158</v>
      </c>
      <c r="E4" s="756" t="s">
        <v>159</v>
      </c>
      <c r="F4" s="929"/>
      <c r="G4" s="929"/>
      <c r="H4" s="209" t="s">
        <v>18</v>
      </c>
      <c r="I4" s="756" t="s">
        <v>5</v>
      </c>
      <c r="J4" s="756" t="s">
        <v>162</v>
      </c>
      <c r="K4" s="929"/>
      <c r="L4" s="1033"/>
    </row>
    <row r="5" spans="2:12" ht="18.75" x14ac:dyDescent="0.45">
      <c r="B5" s="275">
        <v>1397</v>
      </c>
      <c r="C5" s="297">
        <v>1838.3598628684017</v>
      </c>
      <c r="D5" s="297">
        <v>1264.3338340355699</v>
      </c>
      <c r="E5" s="297">
        <v>574.02602883283203</v>
      </c>
      <c r="F5" s="297">
        <v>2776.2117959791731</v>
      </c>
      <c r="G5" s="297">
        <v>-937.85193311077126</v>
      </c>
      <c r="H5" s="297">
        <v>1109.1794406954584</v>
      </c>
      <c r="I5" s="297">
        <v>1105.4157056442561</v>
      </c>
      <c r="J5" s="297">
        <v>3.7637350512020005</v>
      </c>
      <c r="K5" s="297">
        <v>525.94555529884303</v>
      </c>
      <c r="L5" s="145">
        <v>583.23388539661528</v>
      </c>
    </row>
    <row r="6" spans="2:12" ht="18.75" x14ac:dyDescent="0.45">
      <c r="B6" s="275"/>
      <c r="C6" s="149">
        <v>9.6852026270332061</v>
      </c>
      <c r="D6" s="149">
        <v>9.1471905369479884</v>
      </c>
      <c r="E6" s="149">
        <v>10.889125334790293</v>
      </c>
      <c r="F6" s="149">
        <v>14.276965325431362</v>
      </c>
      <c r="G6" s="149"/>
      <c r="H6" s="149">
        <v>20.187149140706921</v>
      </c>
      <c r="I6" s="149">
        <v>20.25501608518509</v>
      </c>
      <c r="J6" s="149">
        <v>3.0982874628942909</v>
      </c>
      <c r="K6" s="149">
        <v>19.043900144178224</v>
      </c>
      <c r="L6" s="150"/>
    </row>
    <row r="7" spans="2:12" ht="18.75" x14ac:dyDescent="0.45">
      <c r="B7" s="275">
        <v>1398</v>
      </c>
      <c r="C7" s="297">
        <v>2171.8289168240449</v>
      </c>
      <c r="D7" s="297">
        <v>1608.4363042902498</v>
      </c>
      <c r="E7" s="297">
        <v>563.39261253379493</v>
      </c>
      <c r="F7" s="297">
        <v>3367.8749283879556</v>
      </c>
      <c r="G7" s="297">
        <v>-1196.0460115639112</v>
      </c>
      <c r="H7" s="297">
        <v>475.64929007135606</v>
      </c>
      <c r="I7" s="297">
        <v>470.75963671579905</v>
      </c>
      <c r="J7" s="297">
        <v>4.8896533555570061</v>
      </c>
      <c r="K7" s="297">
        <v>506.34686390466902</v>
      </c>
      <c r="L7" s="145">
        <v>-30.697573833312955</v>
      </c>
    </row>
    <row r="8" spans="2:12" ht="18.75" x14ac:dyDescent="0.45">
      <c r="B8" s="275"/>
      <c r="C8" s="149">
        <v>18.13948730556649</v>
      </c>
      <c r="D8" s="149">
        <v>27.216108672529529</v>
      </c>
      <c r="E8" s="170">
        <v>1.8524275494367399</v>
      </c>
      <c r="F8" s="149">
        <v>21.311887416720026</v>
      </c>
      <c r="H8" s="170">
        <v>57.117011673681702</v>
      </c>
      <c r="I8" s="170">
        <v>57.413339225044602</v>
      </c>
      <c r="J8" s="149">
        <v>28.405706995065003</v>
      </c>
      <c r="K8" s="170">
        <v>3.7263726628582399</v>
      </c>
      <c r="L8" s="150"/>
    </row>
    <row r="9" spans="2:12" ht="18.75" x14ac:dyDescent="0.45">
      <c r="B9" s="171">
        <v>1399</v>
      </c>
      <c r="C9" s="297">
        <v>2791.6475972215258</v>
      </c>
      <c r="D9" s="297">
        <v>2067.8088917406139</v>
      </c>
      <c r="E9" s="297">
        <v>723.83870548091113</v>
      </c>
      <c r="F9" s="297">
        <v>4547.0132614463728</v>
      </c>
      <c r="G9" s="297">
        <v>-1755.365664224847</v>
      </c>
      <c r="H9" s="297">
        <v>177.97347091599698</v>
      </c>
      <c r="I9" s="297">
        <v>161.389417779627</v>
      </c>
      <c r="J9" s="297">
        <v>16.584053136370002</v>
      </c>
      <c r="K9" s="297">
        <v>774.68510395033593</v>
      </c>
      <c r="L9" s="145">
        <v>-596.71163303433889</v>
      </c>
    </row>
    <row r="10" spans="2:12" ht="18.75" x14ac:dyDescent="0.45">
      <c r="B10" s="171"/>
      <c r="C10" s="461">
        <v>28.539019606750031</v>
      </c>
      <c r="D10" s="461">
        <v>28.560197641961963</v>
      </c>
      <c r="E10" s="461">
        <v>28.478558180862166</v>
      </c>
      <c r="F10" s="461">
        <v>35.011345674372052</v>
      </c>
      <c r="G10" s="461"/>
      <c r="H10" s="458">
        <v>-62.583047083009895</v>
      </c>
      <c r="I10" s="458">
        <v>-65.717235465312655</v>
      </c>
      <c r="J10" s="461">
        <v>239.16623389104899</v>
      </c>
      <c r="K10" s="461">
        <v>52.994944607020926</v>
      </c>
      <c r="L10" s="367"/>
    </row>
    <row r="11" spans="2:12" ht="18.75" x14ac:dyDescent="0.45">
      <c r="B11" s="557">
        <v>1400</v>
      </c>
      <c r="C11" s="542" t="s">
        <v>288</v>
      </c>
      <c r="D11" s="542" t="s">
        <v>288</v>
      </c>
      <c r="E11" s="542" t="s">
        <v>288</v>
      </c>
      <c r="F11" s="542" t="s">
        <v>288</v>
      </c>
      <c r="G11" s="542" t="s">
        <v>288</v>
      </c>
      <c r="H11" s="542" t="s">
        <v>288</v>
      </c>
      <c r="I11" s="542" t="s">
        <v>288</v>
      </c>
      <c r="J11" s="542" t="s">
        <v>288</v>
      </c>
      <c r="K11" s="542" t="s">
        <v>288</v>
      </c>
      <c r="L11" s="543" t="s">
        <v>288</v>
      </c>
    </row>
    <row r="12" spans="2:12" ht="19.5" thickBot="1" x14ac:dyDescent="0.5">
      <c r="B12" s="558"/>
      <c r="C12" s="559"/>
      <c r="D12" s="559"/>
      <c r="E12" s="559"/>
      <c r="F12" s="559"/>
      <c r="G12" s="559"/>
      <c r="H12" s="560"/>
      <c r="I12" s="560"/>
      <c r="J12" s="559"/>
      <c r="K12" s="559"/>
      <c r="L12" s="561"/>
    </row>
    <row r="13" spans="2:12" ht="18.75" x14ac:dyDescent="0.45">
      <c r="B13" s="368">
        <v>1400</v>
      </c>
      <c r="C13" s="125"/>
      <c r="D13" s="125"/>
      <c r="E13" s="125"/>
      <c r="F13" s="125"/>
      <c r="G13" s="125"/>
      <c r="H13" s="125"/>
      <c r="I13" s="125"/>
      <c r="J13" s="125"/>
      <c r="K13" s="125"/>
      <c r="L13" s="126"/>
    </row>
    <row r="14" spans="2:12" ht="18.75" x14ac:dyDescent="0.45">
      <c r="B14" s="246" t="s">
        <v>0</v>
      </c>
      <c r="C14" s="125" t="s">
        <v>288</v>
      </c>
      <c r="D14" s="125" t="s">
        <v>288</v>
      </c>
      <c r="E14" s="125" t="s">
        <v>288</v>
      </c>
      <c r="F14" s="125" t="s">
        <v>288</v>
      </c>
      <c r="G14" s="125" t="s">
        <v>288</v>
      </c>
      <c r="H14" s="125" t="s">
        <v>288</v>
      </c>
      <c r="I14" s="125" t="s">
        <v>288</v>
      </c>
      <c r="J14" s="125" t="s">
        <v>288</v>
      </c>
      <c r="K14" s="125" t="s">
        <v>288</v>
      </c>
      <c r="L14" s="126" t="s">
        <v>288</v>
      </c>
    </row>
    <row r="15" spans="2:12" ht="18.75" x14ac:dyDescent="0.45">
      <c r="B15" s="110"/>
      <c r="C15" s="125"/>
      <c r="D15" s="125"/>
      <c r="E15" s="125"/>
      <c r="F15" s="125"/>
      <c r="G15" s="125"/>
      <c r="H15" s="125"/>
      <c r="I15" s="125"/>
      <c r="J15" s="125"/>
      <c r="K15" s="125"/>
      <c r="L15" s="126"/>
    </row>
    <row r="16" spans="2:12" ht="18.75" x14ac:dyDescent="0.45">
      <c r="B16" s="194" t="s">
        <v>2</v>
      </c>
      <c r="C16" s="125" t="s">
        <v>288</v>
      </c>
      <c r="D16" s="125" t="s">
        <v>288</v>
      </c>
      <c r="E16" s="125" t="s">
        <v>288</v>
      </c>
      <c r="F16" s="125" t="s">
        <v>288</v>
      </c>
      <c r="G16" s="125" t="s">
        <v>288</v>
      </c>
      <c r="H16" s="125" t="s">
        <v>288</v>
      </c>
      <c r="I16" s="125" t="s">
        <v>288</v>
      </c>
      <c r="J16" s="125" t="s">
        <v>288</v>
      </c>
      <c r="K16" s="125" t="s">
        <v>288</v>
      </c>
      <c r="L16" s="126" t="s">
        <v>288</v>
      </c>
    </row>
    <row r="17" spans="2:12" ht="18.75" x14ac:dyDescent="0.45">
      <c r="B17" s="110"/>
      <c r="C17" s="125"/>
      <c r="D17" s="125"/>
      <c r="E17" s="125"/>
      <c r="F17" s="125"/>
      <c r="G17" s="125"/>
      <c r="H17" s="125"/>
      <c r="I17" s="125"/>
      <c r="J17" s="125"/>
      <c r="K17" s="125"/>
      <c r="L17" s="126"/>
    </row>
    <row r="18" spans="2:12" ht="18.75" x14ac:dyDescent="0.45">
      <c r="B18" s="194" t="s">
        <v>1</v>
      </c>
      <c r="C18" s="125" t="s">
        <v>288</v>
      </c>
      <c r="D18" s="125" t="s">
        <v>288</v>
      </c>
      <c r="E18" s="125" t="s">
        <v>288</v>
      </c>
      <c r="F18" s="125" t="s">
        <v>288</v>
      </c>
      <c r="G18" s="125" t="s">
        <v>288</v>
      </c>
      <c r="H18" s="125" t="s">
        <v>288</v>
      </c>
      <c r="I18" s="125" t="s">
        <v>288</v>
      </c>
      <c r="J18" s="125" t="s">
        <v>288</v>
      </c>
      <c r="K18" s="125" t="s">
        <v>288</v>
      </c>
      <c r="L18" s="126" t="s">
        <v>288</v>
      </c>
    </row>
    <row r="19" spans="2:12" ht="18.75" x14ac:dyDescent="0.45">
      <c r="B19" s="246"/>
      <c r="C19" s="325"/>
      <c r="D19" s="325"/>
      <c r="E19" s="325"/>
      <c r="F19" s="325"/>
      <c r="G19" s="325"/>
      <c r="H19" s="325"/>
      <c r="I19" s="325"/>
      <c r="J19" s="325"/>
      <c r="K19" s="325"/>
      <c r="L19" s="326"/>
    </row>
    <row r="20" spans="2:12" ht="18.75" x14ac:dyDescent="0.45">
      <c r="B20" s="246" t="s">
        <v>3</v>
      </c>
      <c r="C20" s="125" t="s">
        <v>288</v>
      </c>
      <c r="D20" s="125" t="s">
        <v>288</v>
      </c>
      <c r="E20" s="125" t="s">
        <v>288</v>
      </c>
      <c r="F20" s="125" t="s">
        <v>288</v>
      </c>
      <c r="G20" s="125" t="s">
        <v>288</v>
      </c>
      <c r="H20" s="125" t="s">
        <v>288</v>
      </c>
      <c r="I20" s="125" t="s">
        <v>288</v>
      </c>
      <c r="J20" s="125" t="s">
        <v>288</v>
      </c>
      <c r="K20" s="125" t="s">
        <v>288</v>
      </c>
      <c r="L20" s="126" t="s">
        <v>288</v>
      </c>
    </row>
    <row r="21" spans="2:12" ht="18.75" x14ac:dyDescent="0.45">
      <c r="B21" s="110"/>
      <c r="C21" s="125"/>
      <c r="D21" s="125"/>
      <c r="E21" s="125"/>
      <c r="F21" s="125"/>
      <c r="G21" s="125"/>
      <c r="H21" s="125"/>
      <c r="I21" s="125"/>
      <c r="J21" s="125"/>
      <c r="K21" s="125"/>
      <c r="L21" s="126"/>
    </row>
    <row r="22" spans="2:12" ht="18.75" x14ac:dyDescent="0.45">
      <c r="B22" s="246">
        <v>1401</v>
      </c>
      <c r="C22" s="325"/>
      <c r="D22" s="325"/>
      <c r="E22" s="325"/>
      <c r="F22" s="325"/>
      <c r="G22" s="325"/>
      <c r="H22" s="325"/>
      <c r="I22" s="325"/>
      <c r="J22" s="325"/>
      <c r="K22" s="325"/>
      <c r="L22" s="326"/>
    </row>
    <row r="23" spans="2:12" ht="18.75" x14ac:dyDescent="0.45">
      <c r="B23" s="110" t="s">
        <v>0</v>
      </c>
      <c r="C23" s="125" t="s">
        <v>288</v>
      </c>
      <c r="D23" s="125" t="s">
        <v>288</v>
      </c>
      <c r="E23" s="125" t="s">
        <v>288</v>
      </c>
      <c r="F23" s="125" t="s">
        <v>288</v>
      </c>
      <c r="G23" s="125" t="s">
        <v>288</v>
      </c>
      <c r="H23" s="125" t="s">
        <v>288</v>
      </c>
      <c r="I23" s="125" t="s">
        <v>288</v>
      </c>
      <c r="J23" s="125" t="s">
        <v>288</v>
      </c>
      <c r="K23" s="125" t="s">
        <v>288</v>
      </c>
      <c r="L23" s="126" t="s">
        <v>288</v>
      </c>
    </row>
    <row r="24" spans="2:12" ht="18.75" x14ac:dyDescent="0.45">
      <c r="B24" s="110"/>
      <c r="C24" s="125"/>
      <c r="D24" s="125"/>
      <c r="E24" s="125"/>
      <c r="F24" s="125"/>
      <c r="G24" s="125"/>
      <c r="H24" s="125"/>
      <c r="I24" s="125"/>
      <c r="J24" s="125"/>
      <c r="K24" s="125"/>
      <c r="L24" s="126"/>
    </row>
    <row r="25" spans="2:12" ht="18.75" x14ac:dyDescent="0.45">
      <c r="B25" s="221" t="s">
        <v>2</v>
      </c>
      <c r="C25" s="283" t="s">
        <v>288</v>
      </c>
      <c r="D25" s="283" t="s">
        <v>288</v>
      </c>
      <c r="E25" s="283" t="s">
        <v>288</v>
      </c>
      <c r="F25" s="283" t="s">
        <v>288</v>
      </c>
      <c r="G25" s="283" t="s">
        <v>288</v>
      </c>
      <c r="H25" s="283" t="s">
        <v>288</v>
      </c>
      <c r="I25" s="283" t="s">
        <v>288</v>
      </c>
      <c r="J25" s="283" t="s">
        <v>288</v>
      </c>
      <c r="K25" s="283" t="s">
        <v>288</v>
      </c>
      <c r="L25" s="284" t="s">
        <v>288</v>
      </c>
    </row>
    <row r="26" spans="2:12" ht="19.5" thickBot="1" x14ac:dyDescent="0.5">
      <c r="B26" s="116"/>
      <c r="C26" s="146"/>
      <c r="D26" s="146"/>
      <c r="E26" s="146"/>
      <c r="F26" s="146"/>
      <c r="G26" s="146"/>
      <c r="H26" s="146"/>
      <c r="I26" s="146"/>
      <c r="J26" s="146"/>
      <c r="K26" s="146"/>
      <c r="L26" s="147"/>
    </row>
    <row r="27" spans="2:12" ht="18.75" x14ac:dyDescent="0.45">
      <c r="B27" s="110">
        <v>1401</v>
      </c>
      <c r="C27" s="755"/>
      <c r="D27" s="90"/>
      <c r="E27" s="90"/>
      <c r="F27" s="90"/>
      <c r="G27" s="90"/>
      <c r="H27" s="90"/>
      <c r="I27" s="90"/>
      <c r="J27" s="90"/>
      <c r="K27" s="90"/>
      <c r="L27" s="91"/>
    </row>
    <row r="28" spans="2:12" ht="18.75" x14ac:dyDescent="0.45">
      <c r="B28" s="110" t="s">
        <v>415</v>
      </c>
      <c r="C28" s="121" t="s">
        <v>288</v>
      </c>
      <c r="D28" s="121" t="s">
        <v>288</v>
      </c>
      <c r="E28" s="121" t="s">
        <v>288</v>
      </c>
      <c r="F28" s="121" t="s">
        <v>288</v>
      </c>
      <c r="G28" s="121" t="s">
        <v>288</v>
      </c>
      <c r="H28" s="121" t="s">
        <v>288</v>
      </c>
      <c r="I28" s="121" t="s">
        <v>288</v>
      </c>
      <c r="J28" s="121" t="s">
        <v>288</v>
      </c>
      <c r="K28" s="121" t="s">
        <v>288</v>
      </c>
      <c r="L28" s="122" t="s">
        <v>288</v>
      </c>
    </row>
    <row r="29" spans="2:12" ht="18.75" x14ac:dyDescent="0.45">
      <c r="B29" s="110"/>
      <c r="C29" s="121"/>
      <c r="D29" s="121"/>
      <c r="E29" s="121"/>
      <c r="F29" s="121"/>
      <c r="G29" s="121"/>
      <c r="H29" s="121"/>
      <c r="I29" s="121"/>
      <c r="J29" s="121"/>
      <c r="K29" s="121"/>
      <c r="L29" s="122"/>
    </row>
    <row r="30" spans="2:12" ht="18.75" x14ac:dyDescent="0.45">
      <c r="B30" s="110" t="s">
        <v>416</v>
      </c>
      <c r="C30" s="121" t="s">
        <v>288</v>
      </c>
      <c r="D30" s="121" t="s">
        <v>288</v>
      </c>
      <c r="E30" s="121" t="s">
        <v>288</v>
      </c>
      <c r="F30" s="121" t="s">
        <v>288</v>
      </c>
      <c r="G30" s="121" t="s">
        <v>288</v>
      </c>
      <c r="H30" s="121" t="s">
        <v>288</v>
      </c>
      <c r="I30" s="121" t="s">
        <v>288</v>
      </c>
      <c r="J30" s="121" t="s">
        <v>288</v>
      </c>
      <c r="K30" s="121" t="s">
        <v>288</v>
      </c>
      <c r="L30" s="122" t="s">
        <v>288</v>
      </c>
    </row>
    <row r="31" spans="2:12" ht="18.75" x14ac:dyDescent="0.45">
      <c r="B31" s="110"/>
      <c r="C31" s="121"/>
      <c r="D31" s="121"/>
      <c r="E31" s="121"/>
      <c r="F31" s="121"/>
      <c r="G31" s="121"/>
      <c r="H31" s="121"/>
      <c r="I31" s="121"/>
      <c r="J31" s="121"/>
      <c r="K31" s="121"/>
      <c r="L31" s="122"/>
    </row>
    <row r="32" spans="2:12" ht="18.75" x14ac:dyDescent="0.45">
      <c r="B32" s="110" t="s">
        <v>417</v>
      </c>
      <c r="C32" s="121" t="s">
        <v>288</v>
      </c>
      <c r="D32" s="121" t="s">
        <v>288</v>
      </c>
      <c r="E32" s="121" t="s">
        <v>288</v>
      </c>
      <c r="F32" s="121" t="s">
        <v>288</v>
      </c>
      <c r="G32" s="121" t="s">
        <v>288</v>
      </c>
      <c r="H32" s="121" t="s">
        <v>288</v>
      </c>
      <c r="I32" s="121" t="s">
        <v>288</v>
      </c>
      <c r="J32" s="121" t="s">
        <v>288</v>
      </c>
      <c r="K32" s="121" t="s">
        <v>288</v>
      </c>
      <c r="L32" s="122" t="s">
        <v>288</v>
      </c>
    </row>
    <row r="33" spans="2:12" ht="18.75" x14ac:dyDescent="0.45">
      <c r="B33" s="110"/>
      <c r="C33" s="121"/>
      <c r="D33" s="121"/>
      <c r="E33" s="121"/>
      <c r="F33" s="121"/>
      <c r="G33" s="121"/>
      <c r="H33" s="121"/>
      <c r="I33" s="121"/>
      <c r="J33" s="121"/>
      <c r="K33" s="121"/>
      <c r="L33" s="122"/>
    </row>
    <row r="34" spans="2:12" ht="18.75" x14ac:dyDescent="0.45">
      <c r="B34" s="221" t="s">
        <v>442</v>
      </c>
      <c r="C34" s="128" t="s">
        <v>288</v>
      </c>
      <c r="D34" s="128" t="s">
        <v>288</v>
      </c>
      <c r="E34" s="128" t="s">
        <v>288</v>
      </c>
      <c r="F34" s="128" t="s">
        <v>288</v>
      </c>
      <c r="G34" s="128" t="s">
        <v>288</v>
      </c>
      <c r="H34" s="128" t="s">
        <v>288</v>
      </c>
      <c r="I34" s="128" t="s">
        <v>288</v>
      </c>
      <c r="J34" s="128" t="s">
        <v>288</v>
      </c>
      <c r="K34" s="128" t="s">
        <v>288</v>
      </c>
      <c r="L34" s="129" t="s">
        <v>288</v>
      </c>
    </row>
    <row r="35" spans="2:12" ht="18.75" x14ac:dyDescent="0.45">
      <c r="B35" s="115"/>
      <c r="C35" s="128"/>
      <c r="D35" s="128"/>
      <c r="E35" s="128"/>
      <c r="F35" s="128"/>
      <c r="G35" s="128"/>
      <c r="H35" s="128"/>
      <c r="I35" s="128"/>
      <c r="J35" s="128"/>
      <c r="K35" s="128"/>
      <c r="L35" s="129"/>
    </row>
    <row r="36" spans="2:12" ht="18.75" x14ac:dyDescent="0.45">
      <c r="B36" s="115" t="s">
        <v>443</v>
      </c>
      <c r="C36" s="128" t="s">
        <v>288</v>
      </c>
      <c r="D36" s="128" t="s">
        <v>288</v>
      </c>
      <c r="E36" s="128" t="s">
        <v>288</v>
      </c>
      <c r="F36" s="128" t="s">
        <v>288</v>
      </c>
      <c r="G36" s="128" t="s">
        <v>288</v>
      </c>
      <c r="H36" s="128" t="s">
        <v>288</v>
      </c>
      <c r="I36" s="128" t="s">
        <v>288</v>
      </c>
      <c r="J36" s="128" t="s">
        <v>288</v>
      </c>
      <c r="K36" s="128" t="s">
        <v>288</v>
      </c>
      <c r="L36" s="129" t="s">
        <v>288</v>
      </c>
    </row>
    <row r="37" spans="2:12" ht="18.75" x14ac:dyDescent="0.45">
      <c r="B37" s="115"/>
      <c r="C37" s="128"/>
      <c r="D37" s="128"/>
      <c r="E37" s="128"/>
      <c r="F37" s="128"/>
      <c r="G37" s="128"/>
      <c r="H37" s="128"/>
      <c r="I37" s="128"/>
      <c r="J37" s="128"/>
      <c r="K37" s="128"/>
      <c r="L37" s="129"/>
    </row>
    <row r="38" spans="2:12" ht="18.75" x14ac:dyDescent="0.45">
      <c r="B38" s="115" t="s">
        <v>444</v>
      </c>
      <c r="C38" s="128" t="s">
        <v>288</v>
      </c>
      <c r="D38" s="128" t="s">
        <v>288</v>
      </c>
      <c r="E38" s="128" t="s">
        <v>288</v>
      </c>
      <c r="F38" s="128" t="s">
        <v>288</v>
      </c>
      <c r="G38" s="128" t="s">
        <v>288</v>
      </c>
      <c r="H38" s="128" t="s">
        <v>288</v>
      </c>
      <c r="I38" s="128" t="s">
        <v>288</v>
      </c>
      <c r="J38" s="128" t="s">
        <v>288</v>
      </c>
      <c r="K38" s="128" t="s">
        <v>288</v>
      </c>
      <c r="L38" s="129" t="s">
        <v>288</v>
      </c>
    </row>
    <row r="39" spans="2:12" ht="19.5" thickBot="1" x14ac:dyDescent="0.5">
      <c r="B39" s="116"/>
      <c r="C39" s="146"/>
      <c r="D39" s="146"/>
      <c r="E39" s="146"/>
      <c r="F39" s="146"/>
      <c r="G39" s="146"/>
      <c r="H39" s="146"/>
      <c r="I39" s="146"/>
      <c r="J39" s="146"/>
      <c r="K39" s="146"/>
      <c r="L39" s="147"/>
    </row>
    <row r="40" spans="2:12" ht="17.25" x14ac:dyDescent="0.4">
      <c r="B40" s="751" t="s">
        <v>249</v>
      </c>
      <c r="C40" s="751"/>
      <c r="D40" s="751"/>
      <c r="E40" s="751"/>
      <c r="F40" s="751"/>
      <c r="G40" s="751"/>
      <c r="H40" s="751"/>
      <c r="I40" s="751"/>
      <c r="J40" s="751"/>
      <c r="K40" s="751"/>
      <c r="L40" s="751"/>
    </row>
    <row r="41" spans="2:12" ht="17.25" x14ac:dyDescent="0.4">
      <c r="B41" s="914" t="s">
        <v>253</v>
      </c>
      <c r="C41" s="914"/>
      <c r="D41" s="914"/>
      <c r="E41" s="914"/>
      <c r="F41" s="914"/>
      <c r="G41" s="914"/>
      <c r="H41" s="914"/>
      <c r="I41" s="914"/>
      <c r="J41" s="914"/>
      <c r="K41" s="914"/>
      <c r="L41" s="914"/>
    </row>
    <row r="42" spans="2:12" ht="17.25" x14ac:dyDescent="0.4">
      <c r="B42" s="914" t="s">
        <v>254</v>
      </c>
      <c r="C42" s="914"/>
      <c r="D42" s="914"/>
      <c r="E42" s="914"/>
      <c r="F42" s="914"/>
      <c r="G42" s="914"/>
      <c r="H42" s="914"/>
      <c r="I42" s="914"/>
      <c r="J42" s="914"/>
      <c r="K42" s="914"/>
      <c r="L42" s="914"/>
    </row>
    <row r="43" spans="2:12" ht="17.25" x14ac:dyDescent="0.4">
      <c r="B43" s="914" t="s">
        <v>255</v>
      </c>
      <c r="C43" s="914"/>
      <c r="D43" s="914"/>
      <c r="E43" s="914"/>
      <c r="F43" s="914"/>
      <c r="G43" s="914"/>
      <c r="H43" s="914"/>
      <c r="I43" s="914"/>
      <c r="J43" s="914"/>
      <c r="K43" s="914"/>
      <c r="L43" s="914"/>
    </row>
    <row r="44" spans="2:12" ht="17.25" x14ac:dyDescent="0.4">
      <c r="B44" s="751"/>
      <c r="C44" s="751"/>
      <c r="D44" s="751"/>
      <c r="E44" s="751"/>
      <c r="F44" s="751"/>
      <c r="G44" s="751"/>
      <c r="H44" s="751"/>
      <c r="I44" s="751"/>
      <c r="J44" s="751"/>
      <c r="K44" s="751"/>
      <c r="L44" s="751"/>
    </row>
    <row r="45" spans="2:12" ht="17.25" x14ac:dyDescent="0.4">
      <c r="B45" s="751"/>
      <c r="C45" s="751"/>
      <c r="D45" s="751"/>
      <c r="E45" s="751"/>
      <c r="F45" s="751"/>
      <c r="G45" s="751"/>
      <c r="H45" s="751"/>
      <c r="I45" s="751"/>
      <c r="J45" s="751"/>
      <c r="K45" s="751"/>
      <c r="L45" s="751"/>
    </row>
    <row r="46" spans="2:12" ht="18.75" x14ac:dyDescent="0.45">
      <c r="B46" s="751"/>
      <c r="C46" s="751"/>
      <c r="D46" s="751"/>
      <c r="E46" s="751"/>
      <c r="F46" s="751"/>
      <c r="G46" s="751"/>
      <c r="H46" s="751"/>
      <c r="I46" s="751"/>
      <c r="J46" s="751"/>
      <c r="K46" s="751"/>
      <c r="L46" s="2" t="s">
        <v>359</v>
      </c>
    </row>
    <row r="47" spans="2:12" ht="18.75" x14ac:dyDescent="0.45">
      <c r="B47" s="751"/>
      <c r="C47" s="751"/>
      <c r="D47" s="751"/>
      <c r="E47" s="751"/>
      <c r="F47" s="751"/>
      <c r="G47" s="751"/>
      <c r="H47" s="751"/>
      <c r="I47" s="751"/>
      <c r="J47" s="751"/>
      <c r="K47" s="751"/>
      <c r="L47" s="2" t="s">
        <v>441</v>
      </c>
    </row>
    <row r="48" spans="2:12" ht="18.75" x14ac:dyDescent="0.45">
      <c r="B48" s="751"/>
      <c r="C48" s="751"/>
      <c r="D48" s="751"/>
      <c r="E48" s="751"/>
      <c r="F48" s="751"/>
      <c r="G48" s="751"/>
      <c r="H48" s="751"/>
      <c r="I48" s="751"/>
      <c r="J48" s="751"/>
      <c r="K48" s="751"/>
      <c r="L48" s="2" t="s">
        <v>360</v>
      </c>
    </row>
    <row r="49" spans="2:13" ht="21.75" x14ac:dyDescent="0.55000000000000004">
      <c r="B49" s="751"/>
      <c r="C49" s="751"/>
      <c r="D49" s="751"/>
      <c r="E49" s="751"/>
      <c r="F49" s="751"/>
      <c r="G49" s="751"/>
      <c r="H49" s="751"/>
      <c r="I49" s="751"/>
      <c r="J49" s="751"/>
      <c r="K49" s="751"/>
      <c r="L49" s="70">
        <v>25</v>
      </c>
      <c r="M49" s="74"/>
    </row>
    <row r="50" spans="2:13" ht="17.25" x14ac:dyDescent="0.4">
      <c r="B50" s="751"/>
      <c r="C50" s="751"/>
      <c r="D50" s="751"/>
      <c r="E50" s="751"/>
      <c r="F50" s="751"/>
      <c r="G50" s="751"/>
      <c r="H50" s="751"/>
      <c r="I50" s="751"/>
      <c r="J50" s="751"/>
      <c r="K50" s="751"/>
      <c r="L50" s="751"/>
    </row>
    <row r="51" spans="2:13" ht="17.25" x14ac:dyDescent="0.4">
      <c r="B51" s="751"/>
      <c r="C51" s="751"/>
      <c r="D51" s="751"/>
      <c r="E51" s="751"/>
      <c r="F51" s="751"/>
      <c r="G51" s="751"/>
      <c r="H51" s="751"/>
      <c r="I51" s="751"/>
      <c r="J51" s="751"/>
      <c r="K51" s="751"/>
      <c r="L51" s="751"/>
    </row>
    <row r="52" spans="2:13" ht="17.25" x14ac:dyDescent="0.4">
      <c r="B52" s="751"/>
      <c r="C52" s="751"/>
      <c r="D52" s="751"/>
      <c r="E52" s="751"/>
      <c r="F52" s="751"/>
      <c r="G52" s="751"/>
      <c r="H52" s="751"/>
      <c r="I52" s="751"/>
      <c r="J52" s="751"/>
      <c r="K52" s="751"/>
      <c r="L52" s="751"/>
    </row>
  </sheetData>
  <mergeCells count="10">
    <mergeCell ref="L3:L4"/>
    <mergeCell ref="B41:L41"/>
    <mergeCell ref="B42:L42"/>
    <mergeCell ref="B43:L43"/>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4"/>
  <sheetViews>
    <sheetView rightToLeft="1" view="pageBreakPreview" topLeftCell="A10" zoomScale="106" zoomScaleNormal="100" zoomScaleSheetLayoutView="106" workbookViewId="0">
      <selection activeCell="B35" sqref="B35"/>
    </sheetView>
  </sheetViews>
  <sheetFormatPr defaultRowHeight="15" x14ac:dyDescent="0.25"/>
  <cols>
    <col min="2" max="2" width="12" customWidth="1"/>
    <col min="3" max="3" width="11.125" customWidth="1"/>
    <col min="4" max="4" width="12.375" customWidth="1"/>
    <col min="5" max="5" width="11.75" customWidth="1"/>
    <col min="6" max="6" width="13.625" customWidth="1"/>
    <col min="7" max="7" width="14.25" customWidth="1"/>
    <col min="8" max="8" width="12.375" customWidth="1"/>
    <col min="9" max="9" width="12.75" customWidth="1"/>
    <col min="10" max="10" width="14.875" customWidth="1"/>
    <col min="11" max="11" width="3.75" customWidth="1"/>
  </cols>
  <sheetData>
    <row r="1" spans="2:10" ht="15.75" thickBot="1" x14ac:dyDescent="0.3"/>
    <row r="2" spans="2:10" ht="24.75" thickBot="1" x14ac:dyDescent="0.65">
      <c r="B2" s="1022" t="s">
        <v>167</v>
      </c>
      <c r="C2" s="1023"/>
      <c r="D2" s="9"/>
      <c r="E2" s="9"/>
      <c r="F2" s="9"/>
      <c r="G2" s="9"/>
      <c r="H2" s="9"/>
      <c r="I2" s="9"/>
      <c r="J2" s="10" t="s">
        <v>11</v>
      </c>
    </row>
    <row r="3" spans="2:10" ht="20.25" thickBot="1" x14ac:dyDescent="0.55000000000000004">
      <c r="B3" s="923"/>
      <c r="C3" s="1058" t="s">
        <v>174</v>
      </c>
      <c r="D3" s="1058" t="s">
        <v>173</v>
      </c>
      <c r="E3" s="1042" t="s">
        <v>175</v>
      </c>
      <c r="F3" s="1042"/>
      <c r="G3" s="1042"/>
      <c r="H3" s="1042"/>
      <c r="I3" s="1042"/>
      <c r="J3" s="1044" t="s">
        <v>172</v>
      </c>
    </row>
    <row r="4" spans="2:10" ht="57" customHeight="1" thickBot="1" x14ac:dyDescent="0.5">
      <c r="B4" s="924"/>
      <c r="C4" s="1059"/>
      <c r="D4" s="1059"/>
      <c r="E4" s="213" t="s">
        <v>168</v>
      </c>
      <c r="F4" s="213" t="s">
        <v>169</v>
      </c>
      <c r="G4" s="213" t="s">
        <v>170</v>
      </c>
      <c r="H4" s="213" t="s">
        <v>171</v>
      </c>
      <c r="I4" s="213" t="s">
        <v>118</v>
      </c>
      <c r="J4" s="1060"/>
    </row>
    <row r="5" spans="2:10" ht="18.75" x14ac:dyDescent="0.45">
      <c r="B5" s="275">
        <v>1397</v>
      </c>
      <c r="C5" s="297">
        <v>-354.61804771415621</v>
      </c>
      <c r="D5" s="297">
        <v>354.61804771415609</v>
      </c>
      <c r="E5" s="297">
        <v>738.77765671465704</v>
      </c>
      <c r="F5" s="297">
        <v>0</v>
      </c>
      <c r="G5" s="297">
        <v>50.242032468274999</v>
      </c>
      <c r="H5" s="297">
        <v>15.039013806454999</v>
      </c>
      <c r="I5" s="402">
        <v>146.62408488316206</v>
      </c>
      <c r="J5" s="145">
        <v>596.06474015839308</v>
      </c>
    </row>
    <row r="6" spans="2:10" ht="18.75" x14ac:dyDescent="0.45">
      <c r="B6" s="275">
        <v>1398</v>
      </c>
      <c r="C6" s="297">
        <v>-1226.743585397224</v>
      </c>
      <c r="D6" s="297">
        <v>1226.7435853972249</v>
      </c>
      <c r="E6" s="297">
        <v>962.70061092695198</v>
      </c>
      <c r="F6" s="297">
        <v>6.2370000000000001E-5</v>
      </c>
      <c r="G6" s="297">
        <v>54.133091428049006</v>
      </c>
      <c r="H6" s="297">
        <v>6.013832732359</v>
      </c>
      <c r="I6" s="297">
        <v>675.70623734567801</v>
      </c>
      <c r="J6" s="145">
        <v>471.81024940581301</v>
      </c>
    </row>
    <row r="7" spans="2:10" ht="18.75" x14ac:dyDescent="0.45">
      <c r="B7" s="275">
        <v>1399</v>
      </c>
      <c r="C7" s="456">
        <v>-2352.0772972591867</v>
      </c>
      <c r="D7" s="456">
        <v>2352.0772972591858</v>
      </c>
      <c r="E7" s="456">
        <v>1914.1103629546021</v>
      </c>
      <c r="F7" s="456">
        <v>0</v>
      </c>
      <c r="G7" s="456">
        <v>351.10773016167502</v>
      </c>
      <c r="H7" s="456">
        <v>10.510361590572003</v>
      </c>
      <c r="I7" s="456">
        <v>602.71371787165504</v>
      </c>
      <c r="J7" s="457">
        <v>526.36487531931891</v>
      </c>
    </row>
    <row r="8" spans="2:10" ht="19.5" thickBot="1" x14ac:dyDescent="0.5">
      <c r="B8" s="541">
        <v>1400</v>
      </c>
      <c r="C8" s="544" t="s">
        <v>288</v>
      </c>
      <c r="D8" s="544" t="s">
        <v>288</v>
      </c>
      <c r="E8" s="544" t="s">
        <v>288</v>
      </c>
      <c r="F8" s="544" t="s">
        <v>288</v>
      </c>
      <c r="G8" s="544" t="s">
        <v>288</v>
      </c>
      <c r="H8" s="544" t="s">
        <v>288</v>
      </c>
      <c r="I8" s="544" t="s">
        <v>288</v>
      </c>
      <c r="J8" s="545" t="s">
        <v>288</v>
      </c>
    </row>
    <row r="9" spans="2:10" ht="18.75" x14ac:dyDescent="0.45">
      <c r="B9" s="288">
        <v>1400</v>
      </c>
      <c r="C9" s="325"/>
      <c r="D9" s="325"/>
      <c r="E9" s="325"/>
      <c r="F9" s="325"/>
      <c r="G9" s="325"/>
      <c r="H9" s="325"/>
      <c r="I9" s="325"/>
      <c r="J9" s="326"/>
    </row>
    <row r="10" spans="2:10" ht="18.75" x14ac:dyDescent="0.45">
      <c r="B10" s="110" t="s">
        <v>0</v>
      </c>
      <c r="C10" s="125" t="s">
        <v>288</v>
      </c>
      <c r="D10" s="125" t="s">
        <v>288</v>
      </c>
      <c r="E10" s="125" t="s">
        <v>288</v>
      </c>
      <c r="F10" s="125" t="s">
        <v>288</v>
      </c>
      <c r="G10" s="125" t="s">
        <v>288</v>
      </c>
      <c r="H10" s="125" t="s">
        <v>288</v>
      </c>
      <c r="I10" s="125" t="s">
        <v>288</v>
      </c>
      <c r="J10" s="126" t="s">
        <v>288</v>
      </c>
    </row>
    <row r="11" spans="2:10" ht="18.75" x14ac:dyDescent="0.45">
      <c r="B11" s="110" t="s">
        <v>2</v>
      </c>
      <c r="C11" s="125" t="s">
        <v>288</v>
      </c>
      <c r="D11" s="125" t="s">
        <v>288</v>
      </c>
      <c r="E11" s="125" t="s">
        <v>288</v>
      </c>
      <c r="F11" s="125" t="s">
        <v>288</v>
      </c>
      <c r="G11" s="125" t="s">
        <v>288</v>
      </c>
      <c r="H11" s="125" t="s">
        <v>288</v>
      </c>
      <c r="I11" s="125" t="s">
        <v>288</v>
      </c>
      <c r="J11" s="126" t="s">
        <v>288</v>
      </c>
    </row>
    <row r="12" spans="2:10" ht="18.75" x14ac:dyDescent="0.45">
      <c r="B12" s="110" t="s">
        <v>1</v>
      </c>
      <c r="C12" s="125" t="s">
        <v>288</v>
      </c>
      <c r="D12" s="125" t="s">
        <v>288</v>
      </c>
      <c r="E12" s="125" t="s">
        <v>288</v>
      </c>
      <c r="F12" s="125" t="s">
        <v>288</v>
      </c>
      <c r="G12" s="125" t="s">
        <v>288</v>
      </c>
      <c r="H12" s="125" t="s">
        <v>288</v>
      </c>
      <c r="I12" s="125" t="s">
        <v>288</v>
      </c>
      <c r="J12" s="126" t="s">
        <v>288</v>
      </c>
    </row>
    <row r="13" spans="2:10" ht="18.75" x14ac:dyDescent="0.45">
      <c r="B13" s="110" t="s">
        <v>3</v>
      </c>
      <c r="C13" s="125" t="s">
        <v>288</v>
      </c>
      <c r="D13" s="125" t="s">
        <v>288</v>
      </c>
      <c r="E13" s="125" t="s">
        <v>288</v>
      </c>
      <c r="F13" s="125" t="s">
        <v>288</v>
      </c>
      <c r="G13" s="125" t="s">
        <v>288</v>
      </c>
      <c r="H13" s="125" t="s">
        <v>288</v>
      </c>
      <c r="I13" s="125" t="s">
        <v>288</v>
      </c>
      <c r="J13" s="126" t="s">
        <v>288</v>
      </c>
    </row>
    <row r="14" spans="2:10" ht="18.75" x14ac:dyDescent="0.45">
      <c r="B14" s="316">
        <v>1401</v>
      </c>
      <c r="C14" s="366"/>
      <c r="D14" s="366"/>
      <c r="E14" s="366"/>
      <c r="F14" s="366"/>
      <c r="G14" s="366"/>
      <c r="H14" s="366"/>
      <c r="I14" s="366"/>
      <c r="J14" s="367"/>
    </row>
    <row r="15" spans="2:10" ht="18.75" x14ac:dyDescent="0.45">
      <c r="B15" s="288" t="s">
        <v>0</v>
      </c>
      <c r="C15" s="125" t="s">
        <v>288</v>
      </c>
      <c r="D15" s="125" t="s">
        <v>288</v>
      </c>
      <c r="E15" s="125" t="s">
        <v>288</v>
      </c>
      <c r="F15" s="125" t="s">
        <v>288</v>
      </c>
      <c r="G15" s="125" t="s">
        <v>288</v>
      </c>
      <c r="H15" s="125" t="s">
        <v>288</v>
      </c>
      <c r="I15" s="125" t="s">
        <v>288</v>
      </c>
      <c r="J15" s="126" t="s">
        <v>288</v>
      </c>
    </row>
    <row r="16" spans="2:10" ht="19.5" thickBot="1" x14ac:dyDescent="0.5">
      <c r="B16" s="287" t="s">
        <v>2</v>
      </c>
      <c r="C16" s="625" t="s">
        <v>288</v>
      </c>
      <c r="D16" s="625" t="s">
        <v>288</v>
      </c>
      <c r="E16" s="625" t="s">
        <v>288</v>
      </c>
      <c r="F16" s="625" t="s">
        <v>288</v>
      </c>
      <c r="G16" s="625" t="s">
        <v>288</v>
      </c>
      <c r="H16" s="625" t="s">
        <v>288</v>
      </c>
      <c r="I16" s="625" t="s">
        <v>288</v>
      </c>
      <c r="J16" s="626" t="s">
        <v>288</v>
      </c>
    </row>
    <row r="17" spans="2:10" ht="18.75" x14ac:dyDescent="0.45">
      <c r="B17" s="368">
        <v>1401</v>
      </c>
      <c r="C17" s="325"/>
      <c r="D17" s="325"/>
      <c r="E17" s="325"/>
      <c r="F17" s="325"/>
      <c r="G17" s="325"/>
      <c r="H17" s="325"/>
      <c r="I17" s="325"/>
      <c r="J17" s="326"/>
    </row>
    <row r="18" spans="2:10" ht="18.75" x14ac:dyDescent="0.45">
      <c r="B18" s="246" t="s">
        <v>415</v>
      </c>
      <c r="C18" s="125" t="s">
        <v>288</v>
      </c>
      <c r="D18" s="125" t="s">
        <v>288</v>
      </c>
      <c r="E18" s="125" t="s">
        <v>288</v>
      </c>
      <c r="F18" s="125" t="s">
        <v>288</v>
      </c>
      <c r="G18" s="125" t="s">
        <v>288</v>
      </c>
      <c r="H18" s="125" t="s">
        <v>288</v>
      </c>
      <c r="I18" s="125" t="s">
        <v>288</v>
      </c>
      <c r="J18" s="126" t="s">
        <v>288</v>
      </c>
    </row>
    <row r="19" spans="2:10" ht="18.75" x14ac:dyDescent="0.45">
      <c r="B19" s="110" t="s">
        <v>416</v>
      </c>
      <c r="C19" s="125" t="s">
        <v>288</v>
      </c>
      <c r="D19" s="125" t="s">
        <v>288</v>
      </c>
      <c r="E19" s="125" t="s">
        <v>288</v>
      </c>
      <c r="F19" s="125" t="s">
        <v>288</v>
      </c>
      <c r="G19" s="125" t="s">
        <v>288</v>
      </c>
      <c r="H19" s="125" t="s">
        <v>288</v>
      </c>
      <c r="I19" s="125" t="s">
        <v>288</v>
      </c>
      <c r="J19" s="126" t="s">
        <v>288</v>
      </c>
    </row>
    <row r="20" spans="2:10" ht="18.75" x14ac:dyDescent="0.45">
      <c r="B20" s="293" t="s">
        <v>417</v>
      </c>
      <c r="C20" s="125" t="s">
        <v>288</v>
      </c>
      <c r="D20" s="125" t="s">
        <v>288</v>
      </c>
      <c r="E20" s="125" t="s">
        <v>288</v>
      </c>
      <c r="F20" s="125" t="s">
        <v>288</v>
      </c>
      <c r="G20" s="125" t="s">
        <v>288</v>
      </c>
      <c r="H20" s="125" t="s">
        <v>288</v>
      </c>
      <c r="I20" s="125" t="s">
        <v>288</v>
      </c>
      <c r="J20" s="126" t="s">
        <v>288</v>
      </c>
    </row>
    <row r="21" spans="2:10" ht="18.75" x14ac:dyDescent="0.45">
      <c r="B21" s="221" t="s">
        <v>442</v>
      </c>
      <c r="C21" s="128" t="s">
        <v>288</v>
      </c>
      <c r="D21" s="128" t="s">
        <v>288</v>
      </c>
      <c r="E21" s="128" t="s">
        <v>288</v>
      </c>
      <c r="F21" s="128" t="s">
        <v>288</v>
      </c>
      <c r="G21" s="128" t="s">
        <v>288</v>
      </c>
      <c r="H21" s="128" t="s">
        <v>288</v>
      </c>
      <c r="I21" s="128" t="s">
        <v>288</v>
      </c>
      <c r="J21" s="129" t="s">
        <v>288</v>
      </c>
    </row>
    <row r="22" spans="2:10" ht="18.75" x14ac:dyDescent="0.45">
      <c r="B22" s="115" t="s">
        <v>443</v>
      </c>
      <c r="C22" s="128" t="s">
        <v>288</v>
      </c>
      <c r="D22" s="128" t="s">
        <v>288</v>
      </c>
      <c r="E22" s="128" t="s">
        <v>288</v>
      </c>
      <c r="F22" s="128" t="s">
        <v>288</v>
      </c>
      <c r="G22" s="128" t="s">
        <v>288</v>
      </c>
      <c r="H22" s="128" t="s">
        <v>288</v>
      </c>
      <c r="I22" s="128" t="s">
        <v>288</v>
      </c>
      <c r="J22" s="129" t="s">
        <v>288</v>
      </c>
    </row>
    <row r="23" spans="2:10" ht="19.5" thickBot="1" x14ac:dyDescent="0.5">
      <c r="B23" s="116" t="s">
        <v>444</v>
      </c>
      <c r="C23" s="146" t="s">
        <v>288</v>
      </c>
      <c r="D23" s="146" t="s">
        <v>288</v>
      </c>
      <c r="E23" s="146" t="s">
        <v>288</v>
      </c>
      <c r="F23" s="146" t="s">
        <v>288</v>
      </c>
      <c r="G23" s="146" t="s">
        <v>288</v>
      </c>
      <c r="H23" s="146" t="s">
        <v>288</v>
      </c>
      <c r="I23" s="146" t="s">
        <v>288</v>
      </c>
      <c r="J23" s="147" t="s">
        <v>288</v>
      </c>
    </row>
    <row r="24" spans="2:10" ht="17.25" x14ac:dyDescent="0.4">
      <c r="B24" s="28" t="s">
        <v>249</v>
      </c>
      <c r="C24" s="28"/>
      <c r="D24" s="28"/>
      <c r="E24" s="28"/>
      <c r="F24" s="28"/>
      <c r="G24" s="28"/>
      <c r="H24" s="28"/>
      <c r="I24" s="28"/>
      <c r="J24" s="28"/>
    </row>
    <row r="25" spans="2:10" ht="17.25" x14ac:dyDescent="0.4">
      <c r="B25" s="914" t="s">
        <v>250</v>
      </c>
      <c r="C25" s="914"/>
      <c r="D25" s="914"/>
      <c r="E25" s="914"/>
      <c r="F25" s="914"/>
      <c r="G25" s="914"/>
      <c r="H25" s="914"/>
      <c r="I25" s="914"/>
      <c r="J25" s="914"/>
    </row>
    <row r="26" spans="2:10" ht="17.25" x14ac:dyDescent="0.4">
      <c r="B26" s="914" t="s">
        <v>251</v>
      </c>
      <c r="C26" s="914"/>
      <c r="D26" s="914"/>
      <c r="E26" s="914"/>
      <c r="F26" s="914"/>
      <c r="G26" s="914"/>
      <c r="H26" s="914"/>
      <c r="I26" s="914"/>
      <c r="J26" s="914"/>
    </row>
    <row r="27" spans="2:10" ht="17.25" x14ac:dyDescent="0.4">
      <c r="B27" s="914" t="s">
        <v>252</v>
      </c>
      <c r="C27" s="914"/>
      <c r="D27" s="914"/>
      <c r="E27" s="914"/>
      <c r="F27" s="914"/>
      <c r="G27" s="914"/>
      <c r="H27" s="914"/>
      <c r="I27" s="914"/>
      <c r="J27" s="914"/>
    </row>
    <row r="28" spans="2:10" ht="17.25" x14ac:dyDescent="0.4">
      <c r="B28" s="751"/>
      <c r="C28" s="751"/>
      <c r="D28" s="751"/>
      <c r="E28" s="751"/>
      <c r="F28" s="751"/>
      <c r="G28" s="751"/>
      <c r="H28" s="751"/>
      <c r="I28" s="751"/>
      <c r="J28" s="751"/>
    </row>
    <row r="29" spans="2:10" ht="17.25" x14ac:dyDescent="0.4">
      <c r="B29" s="751"/>
      <c r="C29" s="751"/>
      <c r="D29" s="751"/>
      <c r="E29" s="751"/>
      <c r="F29" s="751"/>
      <c r="G29" s="751"/>
      <c r="H29" s="751"/>
      <c r="I29" s="751"/>
      <c r="J29" s="751"/>
    </row>
    <row r="30" spans="2:10" ht="18.75" x14ac:dyDescent="0.45">
      <c r="B30" s="751"/>
      <c r="C30" s="751"/>
      <c r="D30" s="751"/>
      <c r="E30" s="751"/>
      <c r="F30" s="751"/>
      <c r="G30" s="751"/>
      <c r="H30" s="751"/>
      <c r="J30" s="2" t="s">
        <v>359</v>
      </c>
    </row>
    <row r="31" spans="2:10" ht="18.75" x14ac:dyDescent="0.45">
      <c r="B31" s="751"/>
      <c r="C31" s="751"/>
      <c r="D31" s="751"/>
      <c r="E31" s="751"/>
      <c r="F31" s="751"/>
      <c r="G31" s="751"/>
      <c r="H31" s="751"/>
      <c r="J31" s="2" t="s">
        <v>441</v>
      </c>
    </row>
    <row r="32" spans="2:10" ht="18.75" x14ac:dyDescent="0.45">
      <c r="B32" s="751"/>
      <c r="C32" s="751"/>
      <c r="D32" s="751"/>
      <c r="E32" s="751"/>
      <c r="F32" s="751"/>
      <c r="G32" s="751"/>
      <c r="H32" s="751"/>
      <c r="J32" s="2" t="s">
        <v>360</v>
      </c>
    </row>
    <row r="33" spans="2:10" ht="21.75" x14ac:dyDescent="0.55000000000000004">
      <c r="B33" s="751"/>
      <c r="C33" s="751"/>
      <c r="D33" s="751"/>
      <c r="E33" s="751"/>
      <c r="F33" s="751"/>
      <c r="G33" s="751"/>
      <c r="H33" s="751"/>
      <c r="I33" s="751"/>
      <c r="J33" s="78">
        <v>26</v>
      </c>
    </row>
    <row r="34" spans="2:10" ht="17.25" x14ac:dyDescent="0.4">
      <c r="B34" s="28"/>
      <c r="C34" s="28"/>
      <c r="D34" s="28"/>
      <c r="E34" s="28"/>
      <c r="F34" s="28"/>
      <c r="G34" s="28"/>
      <c r="H34" s="28"/>
      <c r="I34" s="28"/>
      <c r="J34" s="28"/>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7"/>
  <sheetViews>
    <sheetView rightToLeft="1" view="pageBreakPreview" topLeftCell="A28" zoomScale="124" zoomScaleNormal="100" zoomScaleSheetLayoutView="124" workbookViewId="0">
      <selection activeCell="B43" sqref="B43"/>
    </sheetView>
  </sheetViews>
  <sheetFormatPr defaultRowHeight="15" x14ac:dyDescent="0.25"/>
  <cols>
    <col min="1" max="1" width="9" customWidth="1"/>
    <col min="2" max="2" width="16.375" customWidth="1"/>
    <col min="3" max="3" width="12.25" bestFit="1" customWidth="1"/>
    <col min="4" max="4" width="12.375" customWidth="1"/>
    <col min="5" max="5" width="10.75" customWidth="1"/>
    <col min="6" max="6" width="10.875" customWidth="1"/>
    <col min="7" max="7" width="1.5" customWidth="1"/>
    <col min="8" max="8" width="12.25" bestFit="1" customWidth="1"/>
    <col min="9" max="9" width="11.75" customWidth="1"/>
    <col min="10" max="10" width="14.625" customWidth="1"/>
    <col min="11" max="11" width="3.75" customWidth="1"/>
  </cols>
  <sheetData>
    <row r="1" spans="2:11" ht="15.75" thickBot="1" x14ac:dyDescent="0.3"/>
    <row r="2" spans="2:11" ht="24.75" thickBot="1" x14ac:dyDescent="0.65">
      <c r="B2" s="11" t="s">
        <v>167</v>
      </c>
      <c r="C2" s="9"/>
      <c r="D2" s="9"/>
      <c r="E2" s="9"/>
      <c r="F2" s="9"/>
      <c r="G2" s="9"/>
      <c r="H2" s="9"/>
      <c r="I2" s="9"/>
      <c r="J2" s="10" t="s">
        <v>11</v>
      </c>
    </row>
    <row r="3" spans="2:11" ht="20.25" customHeight="1" thickBot="1" x14ac:dyDescent="0.3">
      <c r="B3" s="1061" t="s">
        <v>238</v>
      </c>
      <c r="C3" s="919" t="s">
        <v>181</v>
      </c>
      <c r="D3" s="919"/>
      <c r="E3" s="919"/>
      <c r="F3" s="919"/>
      <c r="G3" s="919"/>
      <c r="H3" s="919"/>
      <c r="I3" s="919"/>
      <c r="J3" s="946"/>
      <c r="K3" s="758"/>
    </row>
    <row r="4" spans="2:11" ht="18" customHeight="1" thickBot="1" x14ac:dyDescent="0.3">
      <c r="B4" s="1062"/>
      <c r="C4" s="944" t="s">
        <v>180</v>
      </c>
      <c r="D4" s="944"/>
      <c r="E4" s="944"/>
      <c r="F4" s="944"/>
      <c r="G4" s="920"/>
      <c r="H4" s="944" t="s">
        <v>182</v>
      </c>
      <c r="I4" s="944"/>
      <c r="J4" s="960"/>
      <c r="K4" s="758"/>
    </row>
    <row r="5" spans="2:11" ht="38.25" thickBot="1" x14ac:dyDescent="0.3">
      <c r="B5" s="1063"/>
      <c r="C5" s="752" t="s">
        <v>18</v>
      </c>
      <c r="D5" s="757" t="s">
        <v>176</v>
      </c>
      <c r="E5" s="753" t="s">
        <v>177</v>
      </c>
      <c r="F5" s="753" t="s">
        <v>178</v>
      </c>
      <c r="G5" s="940"/>
      <c r="H5" s="752" t="s">
        <v>18</v>
      </c>
      <c r="I5" s="753" t="s">
        <v>179</v>
      </c>
      <c r="J5" s="214" t="s">
        <v>290</v>
      </c>
    </row>
    <row r="6" spans="2:11" ht="18.75" x14ac:dyDescent="0.45">
      <c r="B6" s="275">
        <v>1397</v>
      </c>
      <c r="C6" s="297">
        <v>633.96889571098097</v>
      </c>
      <c r="D6" s="297">
        <v>406.64507796256902</v>
      </c>
      <c r="E6" s="297">
        <v>189.529069706928</v>
      </c>
      <c r="F6" s="297">
        <v>37.794748041483999</v>
      </c>
      <c r="G6" s="297"/>
      <c r="H6" s="297">
        <v>630.36493832458893</v>
      </c>
      <c r="I6" s="297">
        <v>187.62329776158899</v>
      </c>
      <c r="J6" s="145">
        <v>442.74164056299992</v>
      </c>
    </row>
    <row r="7" spans="2:11" ht="18.75" x14ac:dyDescent="0.45">
      <c r="B7" s="275"/>
      <c r="C7" s="149">
        <v>19.282633130326147</v>
      </c>
      <c r="D7" s="149">
        <v>16.092447300794049</v>
      </c>
      <c r="E7" s="149">
        <v>24.244513815478868</v>
      </c>
      <c r="F7" s="149">
        <v>31.861349674239221</v>
      </c>
      <c r="G7" s="149"/>
      <c r="H7" s="149">
        <v>0.55424951075657702</v>
      </c>
      <c r="I7" s="197">
        <v>-17.242460375016819</v>
      </c>
      <c r="J7" s="150">
        <v>10.636742418849735</v>
      </c>
    </row>
    <row r="8" spans="2:11" ht="18.75" x14ac:dyDescent="0.45">
      <c r="B8" s="275">
        <v>1398</v>
      </c>
      <c r="C8" s="297">
        <v>813.09463073829704</v>
      </c>
      <c r="D8" s="297">
        <v>438.19431259081097</v>
      </c>
      <c r="E8" s="297">
        <v>290.98982581944199</v>
      </c>
      <c r="F8" s="297">
        <v>83.910492328044</v>
      </c>
      <c r="G8" s="297"/>
      <c r="H8" s="297">
        <v>795.34167355195291</v>
      </c>
      <c r="I8" s="297">
        <v>203.12145382852799</v>
      </c>
      <c r="J8" s="145">
        <v>592.22021972342498</v>
      </c>
    </row>
    <row r="9" spans="2:11" ht="18.75" x14ac:dyDescent="0.45">
      <c r="B9" s="275"/>
      <c r="C9" s="149">
        <v>28.254656693595479</v>
      </c>
      <c r="D9" s="149">
        <v>7.758420386228309</v>
      </c>
      <c r="E9" s="149">
        <v>53.533084011547402</v>
      </c>
      <c r="F9" s="149">
        <v>122.01627653647211</v>
      </c>
      <c r="G9" s="149"/>
      <c r="H9" s="149">
        <v>26.1716230071181</v>
      </c>
      <c r="I9" s="197">
        <v>8.2602513929972474</v>
      </c>
      <c r="J9" s="150">
        <v>33.762033083299968</v>
      </c>
    </row>
    <row r="10" spans="2:11" ht="18.75" x14ac:dyDescent="0.45">
      <c r="B10" s="275">
        <v>1399</v>
      </c>
      <c r="C10" s="405">
        <v>1162.3590693952742</v>
      </c>
      <c r="D10" s="405">
        <v>559.26786654350803</v>
      </c>
      <c r="E10" s="405">
        <v>368.71056613771805</v>
      </c>
      <c r="F10" s="405">
        <v>234.38063671404802</v>
      </c>
      <c r="G10" s="405"/>
      <c r="H10" s="405">
        <v>905.44982234534018</v>
      </c>
      <c r="I10" s="405">
        <v>179.73660629112902</v>
      </c>
      <c r="J10" s="406">
        <v>725.71321605421099</v>
      </c>
    </row>
    <row r="11" spans="2:11" ht="18.75" x14ac:dyDescent="0.45">
      <c r="B11" s="275"/>
      <c r="C11" s="458">
        <v>42.954955727581421</v>
      </c>
      <c r="D11" s="458">
        <v>27.630106204905601</v>
      </c>
      <c r="E11" s="458">
        <v>26.709092010145213</v>
      </c>
      <c r="F11" s="458">
        <v>179.32220418603703</v>
      </c>
      <c r="G11" s="458"/>
      <c r="H11" s="458">
        <v>13.844131705264502</v>
      </c>
      <c r="I11" s="458">
        <v>-11.512741316404757</v>
      </c>
      <c r="J11" s="459">
        <v>22.54110749429141</v>
      </c>
    </row>
    <row r="12" spans="2:11" ht="18.75" x14ac:dyDescent="0.45">
      <c r="B12" s="246">
        <v>1400</v>
      </c>
      <c r="C12" s="125" t="s">
        <v>288</v>
      </c>
      <c r="D12" s="125" t="s">
        <v>288</v>
      </c>
      <c r="E12" s="125" t="s">
        <v>288</v>
      </c>
      <c r="F12" s="125" t="s">
        <v>288</v>
      </c>
      <c r="G12" s="125"/>
      <c r="H12" s="125" t="s">
        <v>288</v>
      </c>
      <c r="I12" s="125" t="s">
        <v>288</v>
      </c>
      <c r="J12" s="126" t="s">
        <v>288</v>
      </c>
    </row>
    <row r="13" spans="2:11" ht="19.5" thickBot="1" x14ac:dyDescent="0.5">
      <c r="B13" s="497"/>
      <c r="C13" s="504"/>
      <c r="D13" s="504"/>
      <c r="E13" s="504"/>
      <c r="F13" s="504"/>
      <c r="G13" s="504"/>
      <c r="H13" s="504"/>
      <c r="I13" s="504"/>
      <c r="J13" s="562"/>
    </row>
    <row r="14" spans="2:11" ht="18.75" x14ac:dyDescent="0.45">
      <c r="B14" s="110">
        <v>1400</v>
      </c>
      <c r="C14" s="125"/>
      <c r="D14" s="125"/>
      <c r="E14" s="125"/>
      <c r="F14" s="125"/>
      <c r="G14" s="125"/>
      <c r="H14" s="125"/>
      <c r="I14" s="125"/>
      <c r="J14" s="126"/>
    </row>
    <row r="15" spans="2:11" ht="18.75" x14ac:dyDescent="0.45">
      <c r="B15" s="246" t="s">
        <v>0</v>
      </c>
      <c r="C15" s="325" t="s">
        <v>288</v>
      </c>
      <c r="D15" s="325" t="s">
        <v>288</v>
      </c>
      <c r="E15" s="325" t="s">
        <v>288</v>
      </c>
      <c r="F15" s="325" t="s">
        <v>288</v>
      </c>
      <c r="G15" s="325"/>
      <c r="H15" s="325" t="s">
        <v>288</v>
      </c>
      <c r="I15" s="325" t="s">
        <v>288</v>
      </c>
      <c r="J15" s="326" t="s">
        <v>288</v>
      </c>
    </row>
    <row r="16" spans="2:11" ht="18.75" x14ac:dyDescent="0.45">
      <c r="B16" s="246"/>
      <c r="C16" s="325"/>
      <c r="D16" s="325"/>
      <c r="E16" s="325"/>
      <c r="F16" s="325"/>
      <c r="G16" s="325"/>
      <c r="H16" s="325"/>
      <c r="I16" s="325"/>
      <c r="J16" s="326"/>
    </row>
    <row r="17" spans="2:10" ht="18.75" x14ac:dyDescent="0.45">
      <c r="B17" s="110" t="s">
        <v>2</v>
      </c>
      <c r="C17" s="325" t="s">
        <v>288</v>
      </c>
      <c r="D17" s="325" t="s">
        <v>288</v>
      </c>
      <c r="E17" s="325" t="s">
        <v>288</v>
      </c>
      <c r="F17" s="325" t="s">
        <v>288</v>
      </c>
      <c r="G17" s="325"/>
      <c r="H17" s="325" t="s">
        <v>288</v>
      </c>
      <c r="I17" s="325" t="s">
        <v>288</v>
      </c>
      <c r="J17" s="326" t="s">
        <v>288</v>
      </c>
    </row>
    <row r="18" spans="2:10" ht="18.75" x14ac:dyDescent="0.45">
      <c r="B18" s="110"/>
      <c r="C18" s="125"/>
      <c r="D18" s="125"/>
      <c r="E18" s="125"/>
      <c r="F18" s="125"/>
      <c r="G18" s="125"/>
      <c r="H18" s="125"/>
      <c r="I18" s="125"/>
      <c r="J18" s="126"/>
    </row>
    <row r="19" spans="2:10" ht="18.75" x14ac:dyDescent="0.45">
      <c r="B19" s="110" t="s">
        <v>1</v>
      </c>
      <c r="C19" s="325" t="s">
        <v>288</v>
      </c>
      <c r="D19" s="325" t="s">
        <v>288</v>
      </c>
      <c r="E19" s="325" t="s">
        <v>288</v>
      </c>
      <c r="F19" s="325" t="s">
        <v>288</v>
      </c>
      <c r="G19" s="325"/>
      <c r="H19" s="325" t="s">
        <v>288</v>
      </c>
      <c r="I19" s="325" t="s">
        <v>288</v>
      </c>
      <c r="J19" s="326" t="s">
        <v>288</v>
      </c>
    </row>
    <row r="20" spans="2:10" ht="18.75" x14ac:dyDescent="0.45">
      <c r="B20" s="246"/>
      <c r="C20" s="325"/>
      <c r="D20" s="325"/>
      <c r="E20" s="325"/>
      <c r="F20" s="325"/>
      <c r="G20" s="325"/>
      <c r="H20" s="325"/>
      <c r="I20" s="325"/>
      <c r="J20" s="326"/>
    </row>
    <row r="21" spans="2:10" ht="18.75" x14ac:dyDescent="0.45">
      <c r="B21" s="110" t="s">
        <v>3</v>
      </c>
      <c r="C21" s="325" t="s">
        <v>288</v>
      </c>
      <c r="D21" s="325" t="s">
        <v>288</v>
      </c>
      <c r="E21" s="325" t="s">
        <v>288</v>
      </c>
      <c r="F21" s="325" t="s">
        <v>288</v>
      </c>
      <c r="G21" s="325"/>
      <c r="H21" s="325" t="s">
        <v>288</v>
      </c>
      <c r="I21" s="325" t="s">
        <v>288</v>
      </c>
      <c r="J21" s="326" t="s">
        <v>288</v>
      </c>
    </row>
    <row r="22" spans="2:10" ht="18.75" x14ac:dyDescent="0.45">
      <c r="B22" s="246"/>
      <c r="C22" s="325"/>
      <c r="D22" s="325"/>
      <c r="E22" s="325"/>
      <c r="F22" s="325"/>
      <c r="G22" s="325"/>
      <c r="H22" s="325"/>
      <c r="I22" s="325"/>
      <c r="J22" s="326"/>
    </row>
    <row r="23" spans="2:10" ht="18.75" x14ac:dyDescent="0.45">
      <c r="B23" s="246">
        <v>1401</v>
      </c>
      <c r="C23" s="325"/>
      <c r="D23" s="325"/>
      <c r="E23" s="325"/>
      <c r="F23" s="325"/>
      <c r="G23" s="325"/>
      <c r="H23" s="325"/>
      <c r="I23" s="325"/>
      <c r="J23" s="326"/>
    </row>
    <row r="24" spans="2:10" ht="18.75" x14ac:dyDescent="0.45">
      <c r="B24" s="246" t="s">
        <v>0</v>
      </c>
      <c r="C24" s="325" t="s">
        <v>288</v>
      </c>
      <c r="D24" s="325" t="s">
        <v>288</v>
      </c>
      <c r="E24" s="325" t="s">
        <v>288</v>
      </c>
      <c r="F24" s="325" t="s">
        <v>288</v>
      </c>
      <c r="G24" s="325"/>
      <c r="H24" s="325" t="s">
        <v>288</v>
      </c>
      <c r="I24" s="325" t="s">
        <v>288</v>
      </c>
      <c r="J24" s="326" t="s">
        <v>288</v>
      </c>
    </row>
    <row r="25" spans="2:10" ht="18.75" x14ac:dyDescent="0.45">
      <c r="B25" s="110"/>
      <c r="C25" s="125"/>
      <c r="D25" s="125"/>
      <c r="E25" s="125"/>
      <c r="F25" s="125"/>
      <c r="G25" s="125"/>
      <c r="H25" s="125"/>
      <c r="I25" s="125"/>
      <c r="J25" s="126"/>
    </row>
    <row r="26" spans="2:10" ht="18.75" x14ac:dyDescent="0.45">
      <c r="B26" s="221" t="s">
        <v>2</v>
      </c>
      <c r="C26" s="283" t="s">
        <v>288</v>
      </c>
      <c r="D26" s="283" t="s">
        <v>288</v>
      </c>
      <c r="E26" s="283" t="s">
        <v>288</v>
      </c>
      <c r="F26" s="283" t="s">
        <v>288</v>
      </c>
      <c r="G26" s="283"/>
      <c r="H26" s="283" t="s">
        <v>288</v>
      </c>
      <c r="I26" s="283" t="s">
        <v>288</v>
      </c>
      <c r="J26" s="284" t="s">
        <v>288</v>
      </c>
    </row>
    <row r="27" spans="2:10" ht="19.5" thickBot="1" x14ac:dyDescent="0.5">
      <c r="B27" s="116"/>
      <c r="C27" s="146"/>
      <c r="D27" s="146"/>
      <c r="E27" s="146"/>
      <c r="F27" s="146"/>
      <c r="G27" s="146"/>
      <c r="H27" s="146"/>
      <c r="I27" s="146"/>
      <c r="J27" s="147"/>
    </row>
    <row r="28" spans="2:10" ht="18.75" x14ac:dyDescent="0.45">
      <c r="B28" s="365">
        <v>1401</v>
      </c>
      <c r="C28" s="372"/>
      <c r="D28" s="372"/>
      <c r="E28" s="372"/>
      <c r="F28" s="372"/>
      <c r="G28" s="372"/>
      <c r="H28" s="372"/>
      <c r="I28" s="372"/>
      <c r="J28" s="373"/>
    </row>
    <row r="29" spans="2:10" ht="18.75" x14ac:dyDescent="0.45">
      <c r="B29" s="288" t="s">
        <v>415</v>
      </c>
      <c r="C29" s="125" t="s">
        <v>288</v>
      </c>
      <c r="D29" s="125" t="s">
        <v>288</v>
      </c>
      <c r="E29" s="125" t="s">
        <v>288</v>
      </c>
      <c r="F29" s="125" t="s">
        <v>288</v>
      </c>
      <c r="G29" s="125"/>
      <c r="H29" s="125" t="s">
        <v>288</v>
      </c>
      <c r="I29" s="125" t="s">
        <v>288</v>
      </c>
      <c r="J29" s="126" t="s">
        <v>288</v>
      </c>
    </row>
    <row r="30" spans="2:10" ht="18.75" x14ac:dyDescent="0.45">
      <c r="B30" s="110"/>
      <c r="C30" s="125"/>
      <c r="D30" s="125"/>
      <c r="E30" s="125"/>
      <c r="F30" s="125"/>
      <c r="G30" s="125"/>
      <c r="H30" s="125"/>
      <c r="I30" s="125"/>
      <c r="J30" s="126"/>
    </row>
    <row r="31" spans="2:10" ht="18.75" x14ac:dyDescent="0.45">
      <c r="B31" s="110" t="s">
        <v>416</v>
      </c>
      <c r="C31" s="125" t="s">
        <v>288</v>
      </c>
      <c r="D31" s="125" t="s">
        <v>288</v>
      </c>
      <c r="E31" s="125" t="s">
        <v>288</v>
      </c>
      <c r="F31" s="125" t="s">
        <v>288</v>
      </c>
      <c r="G31" s="125"/>
      <c r="H31" s="125" t="s">
        <v>288</v>
      </c>
      <c r="I31" s="125" t="s">
        <v>288</v>
      </c>
      <c r="J31" s="126" t="s">
        <v>288</v>
      </c>
    </row>
    <row r="32" spans="2:10" ht="18.75" x14ac:dyDescent="0.45">
      <c r="B32" s="110"/>
      <c r="C32" s="125"/>
      <c r="D32" s="125"/>
      <c r="E32" s="125"/>
      <c r="F32" s="125"/>
      <c r="G32" s="125"/>
      <c r="H32" s="125"/>
      <c r="I32" s="125"/>
      <c r="J32" s="126"/>
    </row>
    <row r="33" spans="2:11" ht="18.75" x14ac:dyDescent="0.45">
      <c r="B33" s="110" t="s">
        <v>417</v>
      </c>
      <c r="C33" s="125" t="s">
        <v>288</v>
      </c>
      <c r="D33" s="125" t="s">
        <v>288</v>
      </c>
      <c r="E33" s="125" t="s">
        <v>288</v>
      </c>
      <c r="F33" s="125" t="s">
        <v>288</v>
      </c>
      <c r="G33" s="125"/>
      <c r="H33" s="125" t="s">
        <v>288</v>
      </c>
      <c r="I33" s="125" t="s">
        <v>288</v>
      </c>
      <c r="J33" s="126" t="s">
        <v>288</v>
      </c>
    </row>
    <row r="34" spans="2:11" ht="18.75" x14ac:dyDescent="0.45">
      <c r="B34" s="110"/>
      <c r="C34" s="125"/>
      <c r="D34" s="125"/>
      <c r="E34" s="125"/>
      <c r="F34" s="125"/>
      <c r="G34" s="125"/>
      <c r="H34" s="125"/>
      <c r="I34" s="125"/>
      <c r="J34" s="126"/>
    </row>
    <row r="35" spans="2:11" ht="18.75" x14ac:dyDescent="0.45">
      <c r="B35" s="221" t="s">
        <v>442</v>
      </c>
      <c r="C35" s="128" t="s">
        <v>288</v>
      </c>
      <c r="D35" s="128" t="s">
        <v>288</v>
      </c>
      <c r="E35" s="128" t="s">
        <v>288</v>
      </c>
      <c r="F35" s="128" t="s">
        <v>288</v>
      </c>
      <c r="G35" s="128"/>
      <c r="H35" s="128" t="s">
        <v>288</v>
      </c>
      <c r="I35" s="128" t="s">
        <v>288</v>
      </c>
      <c r="J35" s="129" t="s">
        <v>288</v>
      </c>
    </row>
    <row r="36" spans="2:11" ht="18.75" x14ac:dyDescent="0.45">
      <c r="B36" s="115"/>
      <c r="C36" s="128"/>
      <c r="D36" s="128"/>
      <c r="E36" s="128"/>
      <c r="F36" s="128"/>
      <c r="G36" s="128"/>
      <c r="H36" s="128"/>
      <c r="I36" s="128"/>
      <c r="J36" s="129"/>
    </row>
    <row r="37" spans="2:11" ht="18.75" x14ac:dyDescent="0.45">
      <c r="B37" s="115" t="s">
        <v>443</v>
      </c>
      <c r="C37" s="128" t="s">
        <v>288</v>
      </c>
      <c r="D37" s="128" t="s">
        <v>288</v>
      </c>
      <c r="E37" s="128" t="s">
        <v>288</v>
      </c>
      <c r="F37" s="128" t="s">
        <v>288</v>
      </c>
      <c r="G37" s="128"/>
      <c r="H37" s="128" t="s">
        <v>288</v>
      </c>
      <c r="I37" s="128" t="s">
        <v>288</v>
      </c>
      <c r="J37" s="129" t="s">
        <v>288</v>
      </c>
    </row>
    <row r="38" spans="2:11" ht="18.75" x14ac:dyDescent="0.45">
      <c r="B38" s="115"/>
      <c r="C38" s="128"/>
      <c r="D38" s="128"/>
      <c r="E38" s="128"/>
      <c r="F38" s="128"/>
      <c r="G38" s="128"/>
      <c r="H38" s="128"/>
      <c r="I38" s="128"/>
      <c r="J38" s="129"/>
    </row>
    <row r="39" spans="2:11" ht="18.75" x14ac:dyDescent="0.45">
      <c r="B39" s="115" t="s">
        <v>444</v>
      </c>
      <c r="C39" s="128" t="s">
        <v>288</v>
      </c>
      <c r="D39" s="128" t="s">
        <v>288</v>
      </c>
      <c r="E39" s="128" t="s">
        <v>288</v>
      </c>
      <c r="F39" s="128" t="s">
        <v>288</v>
      </c>
      <c r="G39" s="128"/>
      <c r="H39" s="128" t="s">
        <v>288</v>
      </c>
      <c r="I39" s="128" t="s">
        <v>288</v>
      </c>
      <c r="J39" s="129" t="s">
        <v>288</v>
      </c>
    </row>
    <row r="40" spans="2:11" ht="19.5" thickBot="1" x14ac:dyDescent="0.5">
      <c r="B40" s="116"/>
      <c r="C40" s="146"/>
      <c r="D40" s="146"/>
      <c r="E40" s="146"/>
      <c r="F40" s="146"/>
      <c r="G40" s="146"/>
      <c r="H40" s="146"/>
      <c r="I40" s="146"/>
      <c r="J40" s="147"/>
    </row>
    <row r="41" spans="2:11" ht="17.25" x14ac:dyDescent="0.4">
      <c r="B41" s="751" t="s">
        <v>249</v>
      </c>
    </row>
    <row r="42" spans="2:11" ht="17.25" x14ac:dyDescent="0.4">
      <c r="B42" s="751"/>
    </row>
    <row r="43" spans="2:11" ht="17.25" x14ac:dyDescent="0.4">
      <c r="B43" s="751"/>
    </row>
    <row r="44" spans="2:11" ht="18.75" x14ac:dyDescent="0.45">
      <c r="B44" s="751"/>
      <c r="J44" s="2" t="s">
        <v>359</v>
      </c>
    </row>
    <row r="45" spans="2:11" ht="18.75" x14ac:dyDescent="0.45">
      <c r="B45" s="751"/>
      <c r="J45" s="2" t="s">
        <v>440</v>
      </c>
    </row>
    <row r="46" spans="2:11" ht="18.75" x14ac:dyDescent="0.45">
      <c r="B46" s="751"/>
      <c r="J46" s="2" t="s">
        <v>360</v>
      </c>
    </row>
    <row r="47" spans="2:11" ht="21.75" x14ac:dyDescent="0.55000000000000004">
      <c r="J47" s="69">
        <v>27</v>
      </c>
      <c r="K47" s="74"/>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rightToLeft="1" tabSelected="1" view="pageBreakPreview" topLeftCell="A22" zoomScaleNormal="100" zoomScaleSheetLayoutView="100" workbookViewId="0">
      <selection activeCell="B53" sqref="B53"/>
    </sheetView>
  </sheetViews>
  <sheetFormatPr defaultRowHeight="15" x14ac:dyDescent="0.25"/>
  <cols>
    <col min="1" max="1" width="3.125" customWidth="1"/>
    <col min="2" max="2" width="18.875" customWidth="1"/>
    <col min="3" max="3" width="14.875" customWidth="1"/>
    <col min="4" max="5" width="12.875" bestFit="1" customWidth="1"/>
    <col min="6" max="6" width="14" customWidth="1"/>
    <col min="7" max="7" width="13.375" customWidth="1"/>
    <col min="8" max="8" width="15.125" customWidth="1"/>
    <col min="9" max="9" width="11.625" customWidth="1"/>
    <col min="10" max="10" width="14.625" customWidth="1"/>
    <col min="11" max="11" width="3.75" customWidth="1"/>
  </cols>
  <sheetData>
    <row r="1" spans="1:15" ht="15.75" thickBot="1" x14ac:dyDescent="0.3"/>
    <row r="2" spans="1:15" ht="24.75" thickBot="1" x14ac:dyDescent="0.65">
      <c r="B2" s="683" t="s">
        <v>183</v>
      </c>
      <c r="C2" s="684"/>
      <c r="D2" s="685"/>
      <c r="E2" s="685"/>
      <c r="F2" s="685"/>
      <c r="G2" s="685"/>
      <c r="H2" s="685"/>
      <c r="I2" s="685"/>
      <c r="J2" s="686"/>
    </row>
    <row r="3" spans="1:15" ht="51.75" customHeight="1" thickBot="1" x14ac:dyDescent="0.3">
      <c r="B3" s="1066" t="s">
        <v>291</v>
      </c>
      <c r="C3" s="917" t="s">
        <v>228</v>
      </c>
      <c r="D3" s="919"/>
      <c r="E3" s="919"/>
      <c r="F3" s="917" t="s">
        <v>185</v>
      </c>
      <c r="G3" s="919" t="s">
        <v>188</v>
      </c>
      <c r="H3" s="919"/>
      <c r="I3" s="917" t="s">
        <v>189</v>
      </c>
      <c r="J3" s="1064" t="s">
        <v>190</v>
      </c>
    </row>
    <row r="4" spans="1:15" ht="55.5" customHeight="1" thickBot="1" x14ac:dyDescent="0.3">
      <c r="B4" s="1067"/>
      <c r="C4" s="634" t="s">
        <v>18</v>
      </c>
      <c r="D4" s="642" t="s">
        <v>184</v>
      </c>
      <c r="E4" s="642" t="s">
        <v>37</v>
      </c>
      <c r="F4" s="929"/>
      <c r="G4" s="206" t="s">
        <v>186</v>
      </c>
      <c r="H4" s="206" t="s">
        <v>187</v>
      </c>
      <c r="I4" s="929"/>
      <c r="J4" s="1065"/>
    </row>
    <row r="5" spans="1:15" ht="18.75" x14ac:dyDescent="0.45">
      <c r="B5" s="687">
        <v>1397</v>
      </c>
      <c r="C5" s="299">
        <v>178659</v>
      </c>
      <c r="D5" s="299">
        <v>205266</v>
      </c>
      <c r="E5" s="299">
        <v>161031</v>
      </c>
      <c r="F5" s="297">
        <v>6828.8249999999998</v>
      </c>
      <c r="G5" s="297">
        <v>510.75837566200005</v>
      </c>
      <c r="H5" s="297">
        <v>1407.37354506831</v>
      </c>
      <c r="I5" s="299">
        <v>241</v>
      </c>
      <c r="J5" s="688">
        <v>328</v>
      </c>
    </row>
    <row r="6" spans="1:15" ht="18.75" x14ac:dyDescent="0.45">
      <c r="B6" s="687"/>
      <c r="C6" s="149">
        <v>85.542631633606788</v>
      </c>
      <c r="D6" s="149">
        <v>72.237698865543393</v>
      </c>
      <c r="E6" s="149">
        <v>87.066982644455294</v>
      </c>
      <c r="F6" s="149">
        <v>78.566992579173302</v>
      </c>
      <c r="G6" s="149">
        <v>103.80850321898433</v>
      </c>
      <c r="H6" s="149">
        <v>161.07193712717299</v>
      </c>
      <c r="I6" s="149"/>
      <c r="J6" s="689"/>
    </row>
    <row r="7" spans="1:15" ht="18.75" x14ac:dyDescent="0.45">
      <c r="B7" s="687">
        <v>1398</v>
      </c>
      <c r="C7" s="299">
        <v>512901</v>
      </c>
      <c r="D7" s="299">
        <v>636670</v>
      </c>
      <c r="E7" s="299">
        <v>458032</v>
      </c>
      <c r="F7" s="1071">
        <v>18731.5</v>
      </c>
      <c r="G7" s="297">
        <v>1086.1958943039999</v>
      </c>
      <c r="H7" s="297">
        <v>4673.6925279746938</v>
      </c>
      <c r="I7" s="299">
        <v>238</v>
      </c>
      <c r="J7" s="688">
        <v>334</v>
      </c>
    </row>
    <row r="8" spans="1:15" ht="18.75" x14ac:dyDescent="0.45">
      <c r="B8" s="687"/>
      <c r="C8" s="149">
        <v>187.08377411717294</v>
      </c>
      <c r="D8" s="149">
        <v>210.16826946498691</v>
      </c>
      <c r="E8" s="149">
        <v>184.43715806273326</v>
      </c>
      <c r="F8" s="149">
        <v>174.2</v>
      </c>
      <c r="G8" s="149">
        <v>112.66335434953336</v>
      </c>
      <c r="H8" s="149">
        <v>232.0861433236513</v>
      </c>
      <c r="I8" s="149"/>
      <c r="J8" s="689"/>
    </row>
    <row r="9" spans="1:15" ht="18.75" x14ac:dyDescent="0.45">
      <c r="B9" s="687">
        <v>1399</v>
      </c>
      <c r="C9" s="343">
        <v>1307707</v>
      </c>
      <c r="D9" s="343">
        <v>1782207</v>
      </c>
      <c r="E9" s="343">
        <v>1154293</v>
      </c>
      <c r="F9" s="405">
        <v>52229.540999999997</v>
      </c>
      <c r="G9" s="405">
        <v>2229.875</v>
      </c>
      <c r="H9" s="405">
        <v>24490.400000000001</v>
      </c>
      <c r="I9" s="343">
        <v>243</v>
      </c>
      <c r="J9" s="690">
        <v>369</v>
      </c>
      <c r="O9" s="691"/>
    </row>
    <row r="10" spans="1:15" ht="18.75" x14ac:dyDescent="0.45">
      <c r="B10" s="687"/>
      <c r="C10" s="461">
        <v>154.96284858091522</v>
      </c>
      <c r="D10" s="461">
        <v>179.92633546421223</v>
      </c>
      <c r="E10" s="461">
        <v>152.01143151570196</v>
      </c>
      <c r="F10" s="461">
        <v>178.82955580828212</v>
      </c>
      <c r="G10" s="461">
        <v>105.28599046388319</v>
      </c>
      <c r="H10" s="461">
        <v>424.00714923024327</v>
      </c>
      <c r="I10" s="467"/>
      <c r="J10" s="692"/>
    </row>
    <row r="11" spans="1:15" ht="18.75" x14ac:dyDescent="0.45">
      <c r="B11" s="693">
        <v>1400</v>
      </c>
      <c r="C11" s="195">
        <v>1367250</v>
      </c>
      <c r="D11" s="195">
        <v>1474964</v>
      </c>
      <c r="E11" s="195">
        <v>1260890</v>
      </c>
      <c r="F11" s="402">
        <v>53604.561999999998</v>
      </c>
      <c r="G11" s="402">
        <v>1407.412</v>
      </c>
      <c r="H11" s="402">
        <v>8849.4709117013917</v>
      </c>
      <c r="I11" s="195">
        <v>239</v>
      </c>
      <c r="J11" s="694">
        <v>380</v>
      </c>
    </row>
    <row r="12" spans="1:15" ht="19.5" thickBot="1" x14ac:dyDescent="0.5">
      <c r="B12" s="695"/>
      <c r="C12" s="696">
        <v>4.5532370783363518</v>
      </c>
      <c r="D12" s="696">
        <v>-17.239467693707851</v>
      </c>
      <c r="E12" s="696">
        <v>9.2348303247095771</v>
      </c>
      <c r="F12" s="696">
        <v>2.6326499786777759</v>
      </c>
      <c r="G12" s="696">
        <v>-36.883816357419143</v>
      </c>
      <c r="H12" s="696">
        <v>-63.865551760275899</v>
      </c>
      <c r="I12" s="697"/>
      <c r="J12" s="698"/>
      <c r="N12" s="699"/>
    </row>
    <row r="13" spans="1:15" ht="19.5" hidden="1" thickBot="1" x14ac:dyDescent="0.5">
      <c r="B13" s="693">
        <v>1399</v>
      </c>
      <c r="C13" s="405"/>
      <c r="D13" s="405"/>
      <c r="E13" s="405"/>
      <c r="F13" s="405"/>
      <c r="G13" s="405"/>
      <c r="H13" s="405"/>
      <c r="I13" s="343"/>
      <c r="J13" s="690"/>
    </row>
    <row r="14" spans="1:15" ht="19.5" hidden="1" thickBot="1" x14ac:dyDescent="0.5">
      <c r="B14" s="693" t="s">
        <v>3</v>
      </c>
      <c r="C14" s="343">
        <v>1307707</v>
      </c>
      <c r="D14" s="343">
        <v>1782207</v>
      </c>
      <c r="E14" s="343">
        <v>1154293</v>
      </c>
      <c r="F14" s="405">
        <v>52229.540999999997</v>
      </c>
      <c r="G14" s="405">
        <v>525.1</v>
      </c>
      <c r="H14" s="405">
        <v>4605.2580882549546</v>
      </c>
      <c r="I14" s="343">
        <v>61</v>
      </c>
      <c r="J14" s="690">
        <v>369</v>
      </c>
    </row>
    <row r="15" spans="1:15" ht="19.5" hidden="1" thickBot="1" x14ac:dyDescent="0.5">
      <c r="B15" s="700"/>
      <c r="C15" s="463">
        <v>-9.1317356947698727</v>
      </c>
      <c r="D15" s="463">
        <v>-10.975958807935697</v>
      </c>
      <c r="E15" s="463">
        <v>-8.7177706851230425</v>
      </c>
      <c r="F15" s="463">
        <v>-8.4641137002420095</v>
      </c>
      <c r="G15" s="463">
        <v>-14.606376057254394</v>
      </c>
      <c r="H15" s="463">
        <v>-18.91151923203644</v>
      </c>
      <c r="I15" s="463"/>
      <c r="J15" s="692"/>
    </row>
    <row r="16" spans="1:15" ht="18.75" x14ac:dyDescent="0.45">
      <c r="A16" s="1"/>
      <c r="B16" s="701">
        <v>1400</v>
      </c>
      <c r="C16" s="702"/>
      <c r="D16" s="702"/>
      <c r="E16" s="702"/>
      <c r="F16" s="702"/>
      <c r="G16" s="702"/>
      <c r="H16" s="702"/>
      <c r="I16" s="703"/>
      <c r="J16" s="704"/>
    </row>
    <row r="17" spans="1:16" ht="18.75" x14ac:dyDescent="0.45">
      <c r="A17" s="1"/>
      <c r="B17" s="693" t="s">
        <v>0</v>
      </c>
      <c r="C17" s="343">
        <v>1168665</v>
      </c>
      <c r="D17" s="343">
        <v>1622677</v>
      </c>
      <c r="E17" s="343">
        <v>1027589</v>
      </c>
      <c r="F17" s="405">
        <v>46659.652000000002</v>
      </c>
      <c r="G17" s="405">
        <v>305.35000000000002</v>
      </c>
      <c r="H17" s="405">
        <v>1862.8</v>
      </c>
      <c r="I17" s="343">
        <v>59</v>
      </c>
      <c r="J17" s="690">
        <v>374</v>
      </c>
    </row>
    <row r="18" spans="1:16" ht="18.75" x14ac:dyDescent="0.45">
      <c r="A18" s="1"/>
      <c r="B18" s="705"/>
      <c r="C18" s="403">
        <v>-10.632504070101334</v>
      </c>
      <c r="D18" s="403">
        <v>-8.9512609926905213</v>
      </c>
      <c r="E18" s="403">
        <v>-10.976762399148214</v>
      </c>
      <c r="F18" s="403">
        <v>-10.664250332967683</v>
      </c>
      <c r="G18" s="403">
        <v>-41.849171586364498</v>
      </c>
      <c r="H18" s="403">
        <v>-59.548868612792759</v>
      </c>
      <c r="I18" s="403"/>
      <c r="J18" s="706"/>
    </row>
    <row r="19" spans="1:16" ht="18.75" x14ac:dyDescent="0.45">
      <c r="A19" s="1"/>
      <c r="B19" s="707" t="s">
        <v>367</v>
      </c>
      <c r="C19" s="343">
        <v>1386451</v>
      </c>
      <c r="D19" s="343">
        <v>1558751</v>
      </c>
      <c r="E19" s="343">
        <v>1269899</v>
      </c>
      <c r="F19" s="405">
        <v>55715</v>
      </c>
      <c r="G19" s="405">
        <v>483.25799999999998</v>
      </c>
      <c r="H19" s="405">
        <v>3412.3469999999998</v>
      </c>
      <c r="I19" s="343">
        <v>59</v>
      </c>
      <c r="J19" s="690">
        <v>378</v>
      </c>
      <c r="M19" s="708"/>
    </row>
    <row r="20" spans="1:16" ht="18.75" x14ac:dyDescent="0.45">
      <c r="A20" s="1"/>
      <c r="B20" s="705"/>
      <c r="C20" s="403">
        <v>18.635451562252655</v>
      </c>
      <c r="D20" s="403">
        <v>-3.9395394154227859</v>
      </c>
      <c r="E20" s="403">
        <v>23.580439261222153</v>
      </c>
      <c r="F20" s="403">
        <v>19.407234327422756</v>
      </c>
      <c r="G20" s="403">
        <v>58.263631897822165</v>
      </c>
      <c r="H20" s="403">
        <v>83.183755636675983</v>
      </c>
      <c r="I20" s="403"/>
      <c r="J20" s="706"/>
      <c r="M20" s="708"/>
    </row>
    <row r="21" spans="1:16" ht="18.75" x14ac:dyDescent="0.45">
      <c r="A21" s="1"/>
      <c r="B21" s="707" t="s">
        <v>407</v>
      </c>
      <c r="C21" s="343">
        <v>1318360</v>
      </c>
      <c r="D21" s="343">
        <v>1404304</v>
      </c>
      <c r="E21" s="343">
        <v>1218339</v>
      </c>
      <c r="F21" s="405">
        <v>52694.892999999996</v>
      </c>
      <c r="G21" s="405">
        <v>307.28300000000002</v>
      </c>
      <c r="H21" s="405">
        <v>1980.818911701391</v>
      </c>
      <c r="I21" s="343">
        <v>61</v>
      </c>
      <c r="J21" s="694">
        <v>379</v>
      </c>
      <c r="M21" s="708"/>
    </row>
    <row r="22" spans="1:16" ht="18.75" x14ac:dyDescent="0.45">
      <c r="A22" s="1"/>
      <c r="B22" s="693"/>
      <c r="C22" s="463">
        <v>-4.9111724828356671</v>
      </c>
      <c r="D22" s="463">
        <v>-9.9083817748954175</v>
      </c>
      <c r="E22" s="463">
        <v>-4.0601654147298376</v>
      </c>
      <c r="F22" s="463">
        <v>-5.4206353764695336</v>
      </c>
      <c r="G22" s="463">
        <v>-36.414296297215976</v>
      </c>
      <c r="H22" s="463">
        <v>-41.951421947961585</v>
      </c>
      <c r="I22" s="463"/>
      <c r="J22" s="692"/>
    </row>
    <row r="23" spans="1:16" ht="18.75" x14ac:dyDescent="0.45">
      <c r="A23" s="1"/>
      <c r="B23" s="693" t="s">
        <v>409</v>
      </c>
      <c r="C23" s="195">
        <v>1367250.3</v>
      </c>
      <c r="D23" s="195">
        <v>1474964</v>
      </c>
      <c r="E23" s="195">
        <v>1260890</v>
      </c>
      <c r="F23" s="402">
        <v>53604.561999999998</v>
      </c>
      <c r="G23" s="402">
        <v>311.52100000000002</v>
      </c>
      <c r="H23" s="402">
        <v>1593.4259999999999</v>
      </c>
      <c r="I23" s="195">
        <v>60</v>
      </c>
      <c r="J23" s="694">
        <v>380</v>
      </c>
    </row>
    <row r="24" spans="1:16" ht="19.5" thickBot="1" x14ac:dyDescent="0.5">
      <c r="A24" s="1"/>
      <c r="B24" s="700"/>
      <c r="C24" s="463">
        <v>3.7084180345277504</v>
      </c>
      <c r="D24" s="463">
        <v>5.0316740534813107</v>
      </c>
      <c r="E24" s="463">
        <v>3.4925418951539768</v>
      </c>
      <c r="F24" s="463">
        <v>1.7262944247747214</v>
      </c>
      <c r="G24" s="463">
        <v>1.3791846603944862</v>
      </c>
      <c r="H24" s="463">
        <v>-19.55720986976273</v>
      </c>
      <c r="I24" s="463"/>
      <c r="J24" s="692"/>
    </row>
    <row r="25" spans="1:16" ht="19.5" thickBot="1" x14ac:dyDescent="0.5">
      <c r="A25" s="1"/>
      <c r="B25" s="709">
        <v>1401</v>
      </c>
      <c r="C25" s="243"/>
      <c r="D25" s="243"/>
      <c r="E25" s="243"/>
      <c r="F25" s="243"/>
      <c r="G25" s="243"/>
      <c r="H25" s="243"/>
      <c r="I25" s="243"/>
      <c r="J25" s="710"/>
      <c r="L25" s="691"/>
      <c r="P25" s="711"/>
    </row>
    <row r="26" spans="1:16" ht="19.5" thickBot="1" x14ac:dyDescent="0.5">
      <c r="A26" s="1"/>
      <c r="B26" s="712" t="s">
        <v>419</v>
      </c>
      <c r="C26" s="195">
        <v>1539632.2</v>
      </c>
      <c r="D26" s="195">
        <v>1534696</v>
      </c>
      <c r="E26" s="195">
        <v>1437336</v>
      </c>
      <c r="F26" s="402">
        <v>61006.819000000003</v>
      </c>
      <c r="G26" s="402">
        <v>525.79999999999995</v>
      </c>
      <c r="H26" s="402">
        <v>2437.3000000000002</v>
      </c>
      <c r="I26" s="195">
        <v>57</v>
      </c>
      <c r="J26" s="694">
        <v>381</v>
      </c>
      <c r="N26" s="713"/>
    </row>
    <row r="27" spans="1:16" ht="18.75" x14ac:dyDescent="0.45">
      <c r="A27" s="1"/>
      <c r="B27" s="700"/>
      <c r="C27" s="463">
        <v>12.607925556864014</v>
      </c>
      <c r="D27" s="463">
        <v>4.0497259594132462</v>
      </c>
      <c r="E27" s="463">
        <v>13.993766307925354</v>
      </c>
      <c r="F27" s="463">
        <v>13.809005658884043</v>
      </c>
      <c r="G27" s="463">
        <v>68.784768924085355</v>
      </c>
      <c r="H27" s="463">
        <v>52.959723262956693</v>
      </c>
      <c r="I27" s="463"/>
      <c r="J27" s="706"/>
    </row>
    <row r="28" spans="1:16" ht="18.75" x14ac:dyDescent="0.45">
      <c r="A28" s="1"/>
      <c r="B28" s="775" t="s">
        <v>2</v>
      </c>
      <c r="C28" s="198">
        <v>1355241</v>
      </c>
      <c r="D28" s="198">
        <v>1427797</v>
      </c>
      <c r="E28" s="198">
        <v>1254088</v>
      </c>
      <c r="F28" s="153">
        <v>51062.26</v>
      </c>
      <c r="G28" s="153">
        <v>349.98399999999998</v>
      </c>
      <c r="H28" s="153">
        <v>1520.4110000000001</v>
      </c>
      <c r="I28" s="198">
        <v>61</v>
      </c>
      <c r="J28" s="714">
        <v>379</v>
      </c>
    </row>
    <row r="29" spans="1:16" ht="19.5" thickBot="1" x14ac:dyDescent="0.5">
      <c r="A29" s="1"/>
      <c r="B29" s="715"/>
      <c r="C29" s="716">
        <f t="shared" ref="C29:H29" si="0">((C28-C26)/C26)*100</f>
        <v>-11.976314862731499</v>
      </c>
      <c r="D29" s="716">
        <f t="shared" si="0"/>
        <v>-6.9654837179480493</v>
      </c>
      <c r="E29" s="716">
        <f t="shared" si="0"/>
        <v>-12.749141467270006</v>
      </c>
      <c r="F29" s="716">
        <f t="shared" si="0"/>
        <v>-16.300733529476435</v>
      </c>
      <c r="G29" s="716">
        <f t="shared" si="0"/>
        <v>-33.437809052871813</v>
      </c>
      <c r="H29" s="716">
        <f t="shared" si="0"/>
        <v>-37.619045665285363</v>
      </c>
      <c r="I29" s="716"/>
      <c r="J29" s="717"/>
    </row>
    <row r="30" spans="1:16" ht="18.75" x14ac:dyDescent="0.45">
      <c r="A30" s="1"/>
      <c r="B30" s="737"/>
      <c r="C30" s="743"/>
      <c r="D30" s="743"/>
      <c r="E30" s="743"/>
      <c r="F30" s="743"/>
      <c r="G30" s="743"/>
      <c r="H30" s="743"/>
      <c r="I30" s="743"/>
      <c r="J30" s="744"/>
    </row>
    <row r="31" spans="1:16" ht="18.75" hidden="1" x14ac:dyDescent="0.45">
      <c r="B31" s="745">
        <v>1400</v>
      </c>
      <c r="C31" s="746"/>
      <c r="D31" s="746"/>
      <c r="E31" s="746"/>
      <c r="F31" s="746"/>
      <c r="G31" s="746"/>
      <c r="H31" s="746"/>
      <c r="I31" s="747"/>
      <c r="J31" s="748"/>
    </row>
    <row r="32" spans="1:16" ht="18.75" hidden="1" x14ac:dyDescent="0.45">
      <c r="B32" s="742" t="s">
        <v>450</v>
      </c>
      <c r="C32" s="240">
        <v>1279394</v>
      </c>
      <c r="D32" s="240">
        <v>1382469</v>
      </c>
      <c r="E32" s="240">
        <v>1179625</v>
      </c>
      <c r="F32" s="200">
        <v>51275.688000000002</v>
      </c>
      <c r="G32" s="200">
        <v>96.884</v>
      </c>
      <c r="H32" s="200">
        <v>475.858</v>
      </c>
      <c r="I32" s="240">
        <v>21</v>
      </c>
      <c r="J32" s="719">
        <v>380</v>
      </c>
    </row>
    <row r="33" spans="2:13" ht="18.75" hidden="1" x14ac:dyDescent="0.45">
      <c r="B33" s="707"/>
      <c r="C33" s="720">
        <v>-2.9556418580660901</v>
      </c>
      <c r="D33" s="720">
        <v>-1.55486276475749</v>
      </c>
      <c r="E33" s="720">
        <v>-3.1776049194846507</v>
      </c>
      <c r="F33" s="720">
        <v>-2.6932496095968759</v>
      </c>
      <c r="G33" s="720">
        <v>-0.26456388136833198</v>
      </c>
      <c r="H33" s="720">
        <v>-5.0097613266844689</v>
      </c>
      <c r="I33" s="721"/>
      <c r="J33" s="722"/>
    </row>
    <row r="34" spans="2:13" ht="18.75" hidden="1" x14ac:dyDescent="0.45">
      <c r="B34" s="707" t="s">
        <v>451</v>
      </c>
      <c r="C34" s="240">
        <v>1282190.78</v>
      </c>
      <c r="D34" s="240">
        <v>1428019</v>
      </c>
      <c r="E34" s="240">
        <v>1176270</v>
      </c>
      <c r="F34" s="200">
        <v>51255.53</v>
      </c>
      <c r="G34" s="200">
        <v>98.257999999999996</v>
      </c>
      <c r="H34" s="723">
        <v>472.77499999999998</v>
      </c>
      <c r="I34" s="240">
        <v>20</v>
      </c>
      <c r="J34" s="719">
        <v>380</v>
      </c>
    </row>
    <row r="35" spans="2:13" ht="18.75" hidden="1" x14ac:dyDescent="0.45">
      <c r="B35" s="707"/>
      <c r="C35" s="720">
        <v>0.218601931852106</v>
      </c>
      <c r="D35" s="720">
        <v>3.2948297574846066</v>
      </c>
      <c r="E35" s="720">
        <v>-0.28441241920101845</v>
      </c>
      <c r="F35" s="720">
        <v>-3.9312978111581742E-2</v>
      </c>
      <c r="G35" s="720">
        <v>1.4181908261426059</v>
      </c>
      <c r="H35" s="749">
        <v>-0.64788235145779538</v>
      </c>
      <c r="I35" s="721"/>
      <c r="J35" s="722"/>
    </row>
    <row r="36" spans="2:13" ht="18.75" hidden="1" x14ac:dyDescent="0.45">
      <c r="B36" s="707" t="s">
        <v>452</v>
      </c>
      <c r="C36" s="400">
        <v>1367250.3</v>
      </c>
      <c r="D36" s="400">
        <v>1474964</v>
      </c>
      <c r="E36" s="400">
        <v>1260890</v>
      </c>
      <c r="F36" s="200">
        <v>53604.561999999998</v>
      </c>
      <c r="G36" s="200">
        <v>116.379</v>
      </c>
      <c r="H36" s="200">
        <v>644.79300000000001</v>
      </c>
      <c r="I36" s="240">
        <v>19</v>
      </c>
      <c r="J36" s="719">
        <v>380</v>
      </c>
    </row>
    <row r="37" spans="2:13" ht="18.75" hidden="1" x14ac:dyDescent="0.45">
      <c r="B37" s="709"/>
      <c r="C37" s="243">
        <v>6.6339207336992407</v>
      </c>
      <c r="D37" s="243">
        <v>3.2874212457957555</v>
      </c>
      <c r="E37" s="243">
        <v>7.1939265644792414</v>
      </c>
      <c r="F37" s="243">
        <v>4.5829825581746917</v>
      </c>
      <c r="G37" s="243">
        <v>18.442264243115076</v>
      </c>
      <c r="H37" s="243">
        <v>36.384749616625243</v>
      </c>
      <c r="I37" s="242"/>
      <c r="J37" s="710"/>
    </row>
    <row r="38" spans="2:13" ht="18.75" x14ac:dyDescent="0.45">
      <c r="B38" s="709">
        <v>1401</v>
      </c>
      <c r="C38" s="243"/>
      <c r="D38" s="243"/>
      <c r="E38" s="243"/>
      <c r="F38" s="243"/>
      <c r="G38" s="243"/>
      <c r="H38" s="243"/>
      <c r="I38" s="242"/>
      <c r="J38" s="710"/>
    </row>
    <row r="39" spans="2:13" ht="18.75" x14ac:dyDescent="0.45">
      <c r="B39" s="718" t="s">
        <v>415</v>
      </c>
      <c r="C39" s="240">
        <v>1512219</v>
      </c>
      <c r="D39" s="240">
        <v>1588311</v>
      </c>
      <c r="E39" s="240">
        <v>1400551</v>
      </c>
      <c r="F39" s="200">
        <v>60199.665999999997</v>
      </c>
      <c r="G39" s="200">
        <v>196.69399999999999</v>
      </c>
      <c r="H39" s="200">
        <v>816.11900000000003</v>
      </c>
      <c r="I39" s="240">
        <v>18</v>
      </c>
      <c r="J39" s="719">
        <v>379</v>
      </c>
    </row>
    <row r="40" spans="2:13" ht="18.75" x14ac:dyDescent="0.45">
      <c r="B40" s="707"/>
      <c r="C40" s="720">
        <v>10.602937881966451</v>
      </c>
      <c r="D40" s="720">
        <v>7.684729932391571</v>
      </c>
      <c r="E40" s="720">
        <v>11.076382555179277</v>
      </c>
      <c r="F40" s="720">
        <v>12.303251353867978</v>
      </c>
      <c r="G40" s="720">
        <v>69.011591438317893</v>
      </c>
      <c r="H40" s="720">
        <v>26.570697882886453</v>
      </c>
      <c r="I40" s="721"/>
      <c r="J40" s="722"/>
    </row>
    <row r="41" spans="2:13" ht="18.75" x14ac:dyDescent="0.45">
      <c r="B41" s="707" t="s">
        <v>416</v>
      </c>
      <c r="C41" s="240">
        <v>1579687</v>
      </c>
      <c r="D41" s="240">
        <v>1610333</v>
      </c>
      <c r="E41" s="240">
        <v>1469779</v>
      </c>
      <c r="F41" s="200">
        <v>62846.5</v>
      </c>
      <c r="G41" s="200">
        <v>179.99</v>
      </c>
      <c r="H41" s="200">
        <v>886.70699999999999</v>
      </c>
      <c r="I41" s="240">
        <v>18</v>
      </c>
      <c r="J41" s="719">
        <v>381</v>
      </c>
      <c r="M41" s="1"/>
    </row>
    <row r="42" spans="2:13" ht="18.75" x14ac:dyDescent="0.45">
      <c r="B42" s="707"/>
      <c r="C42" s="720">
        <v>4.4615230994981596</v>
      </c>
      <c r="D42" s="720">
        <v>1.3865042803330079</v>
      </c>
      <c r="E42" s="720">
        <v>4.9429117540168122</v>
      </c>
      <c r="F42" s="720">
        <v>4.396758613245467</v>
      </c>
      <c r="G42" s="720">
        <v>-8.4923790252880007</v>
      </c>
      <c r="H42" s="720">
        <v>8.6492288502044392</v>
      </c>
      <c r="I42" s="721"/>
      <c r="J42" s="722"/>
    </row>
    <row r="43" spans="2:13" ht="18.75" x14ac:dyDescent="0.45">
      <c r="B43" s="766" t="s">
        <v>417</v>
      </c>
      <c r="C43" s="760">
        <v>1539632.2</v>
      </c>
      <c r="D43" s="760">
        <v>1534696</v>
      </c>
      <c r="E43" s="760">
        <v>1437336</v>
      </c>
      <c r="F43" s="761">
        <v>61006.819000000003</v>
      </c>
      <c r="G43" s="761">
        <v>149.071</v>
      </c>
      <c r="H43" s="761">
        <v>734.46071974015001</v>
      </c>
      <c r="I43" s="760">
        <v>21</v>
      </c>
      <c r="J43" s="767">
        <v>381</v>
      </c>
    </row>
    <row r="44" spans="2:13" ht="18.75" x14ac:dyDescent="0.45">
      <c r="B44" s="768"/>
      <c r="C44" s="762">
        <v>-2.5356162328360012</v>
      </c>
      <c r="D44" s="762">
        <v>-4.6969788236346153</v>
      </c>
      <c r="E44" s="762">
        <v>-2.2073386543146962</v>
      </c>
      <c r="F44" s="762">
        <v>-2.9272608657602204</v>
      </c>
      <c r="G44" s="762">
        <v>-17.178176565364748</v>
      </c>
      <c r="H44" s="762">
        <v>-17.169852077388583</v>
      </c>
      <c r="I44" s="762"/>
      <c r="J44" s="769"/>
    </row>
    <row r="45" spans="2:13" ht="18.75" x14ac:dyDescent="0.45">
      <c r="B45" s="770" t="s">
        <v>442</v>
      </c>
      <c r="C45" s="763">
        <v>1471898</v>
      </c>
      <c r="D45" s="763">
        <v>1466617.02</v>
      </c>
      <c r="E45" s="763">
        <v>1374176.32</v>
      </c>
      <c r="F45" s="764">
        <v>57198.781000000003</v>
      </c>
      <c r="G45" s="764">
        <v>111.328</v>
      </c>
      <c r="H45" s="764">
        <v>559.21199999999999</v>
      </c>
      <c r="I45" s="763">
        <v>19</v>
      </c>
      <c r="J45" s="771">
        <v>380</v>
      </c>
    </row>
    <row r="46" spans="2:13" ht="18.75" x14ac:dyDescent="0.45">
      <c r="B46" s="770"/>
      <c r="C46" s="765">
        <f>((C45-C43)/C43)*100</f>
        <v>-4.3993753832895912</v>
      </c>
      <c r="D46" s="765">
        <f t="shared" ref="D46:H46" si="1">((D45-D43)/D43)*100</f>
        <v>-4.4359912321397843</v>
      </c>
      <c r="E46" s="765">
        <f t="shared" si="1"/>
        <v>-4.3942181925450932</v>
      </c>
      <c r="F46" s="765">
        <f t="shared" si="1"/>
        <v>-6.241987473564226</v>
      </c>
      <c r="G46" s="765">
        <f t="shared" si="1"/>
        <v>-25.318807816409628</v>
      </c>
      <c r="H46" s="765">
        <f t="shared" si="1"/>
        <v>-23.86087029979663</v>
      </c>
      <c r="I46" s="763"/>
      <c r="J46" s="771"/>
    </row>
    <row r="47" spans="2:13" ht="18.75" x14ac:dyDescent="0.45">
      <c r="B47" s="770" t="s">
        <v>443</v>
      </c>
      <c r="C47" s="763">
        <v>1424491</v>
      </c>
      <c r="D47" s="763">
        <v>1517857</v>
      </c>
      <c r="E47" s="763">
        <v>1315698</v>
      </c>
      <c r="F47" s="764">
        <v>53840.468000000001</v>
      </c>
      <c r="G47" s="764">
        <v>148.25</v>
      </c>
      <c r="H47" s="764">
        <v>505.084</v>
      </c>
      <c r="I47" s="763">
        <v>21</v>
      </c>
      <c r="J47" s="771">
        <v>379</v>
      </c>
      <c r="M47" s="1"/>
    </row>
    <row r="48" spans="2:13" ht="18.75" x14ac:dyDescent="0.45">
      <c r="B48" s="770"/>
      <c r="C48" s="765">
        <f>((C47-C45)/C45)*100</f>
        <v>-3.2208074200793808</v>
      </c>
      <c r="D48" s="765">
        <f t="shared" ref="D48:H48" si="2">((D47-D45)/D45)*100</f>
        <v>3.4937532635479696</v>
      </c>
      <c r="E48" s="765">
        <f t="shared" si="2"/>
        <v>-4.2555179527471454</v>
      </c>
      <c r="F48" s="765">
        <f t="shared" si="2"/>
        <v>-5.8713016978456265</v>
      </c>
      <c r="G48" s="765">
        <f t="shared" si="2"/>
        <v>33.165061799367628</v>
      </c>
      <c r="H48" s="765">
        <f t="shared" si="2"/>
        <v>-9.6793344921067472</v>
      </c>
      <c r="I48" s="763"/>
      <c r="J48" s="771"/>
    </row>
    <row r="49" spans="2:11" ht="18.75" x14ac:dyDescent="0.45">
      <c r="B49" s="770" t="s">
        <v>444</v>
      </c>
      <c r="C49" s="763">
        <v>1355240.93</v>
      </c>
      <c r="D49" s="763">
        <v>1427797</v>
      </c>
      <c r="E49" s="763">
        <v>1254088</v>
      </c>
      <c r="F49" s="764">
        <v>51062.26</v>
      </c>
      <c r="G49" s="764">
        <v>90.405000000000001</v>
      </c>
      <c r="H49" s="764">
        <v>456.11500000000001</v>
      </c>
      <c r="I49" s="763">
        <v>21</v>
      </c>
      <c r="J49" s="771">
        <v>379</v>
      </c>
    </row>
    <row r="50" spans="2:11" ht="19.5" thickBot="1" x14ac:dyDescent="0.5">
      <c r="B50" s="772"/>
      <c r="C50" s="773">
        <f>((C49-C47)/C47)*100</f>
        <v>-4.8613904896556077</v>
      </c>
      <c r="D50" s="773">
        <f t="shared" ref="D50:H50" si="3">((D49-D47)/D47)*100</f>
        <v>-5.9333652643167305</v>
      </c>
      <c r="E50" s="773">
        <f t="shared" si="3"/>
        <v>-4.6826855402987615</v>
      </c>
      <c r="F50" s="773">
        <f t="shared" si="3"/>
        <v>-5.1600740171872186</v>
      </c>
      <c r="G50" s="773">
        <f t="shared" si="3"/>
        <v>-39.018549747048901</v>
      </c>
      <c r="H50" s="773">
        <f t="shared" si="3"/>
        <v>-9.695219013075052</v>
      </c>
      <c r="I50" s="773"/>
      <c r="J50" s="774"/>
      <c r="K50" s="811"/>
    </row>
    <row r="51" spans="2:11" ht="17.25" x14ac:dyDescent="0.4">
      <c r="B51" s="812" t="s">
        <v>689</v>
      </c>
      <c r="C51" s="37"/>
      <c r="D51" s="37"/>
      <c r="E51" s="37"/>
      <c r="F51" s="37"/>
      <c r="G51" s="37"/>
      <c r="H51" s="37"/>
      <c r="I51" s="37"/>
      <c r="J51" s="37"/>
    </row>
    <row r="52" spans="2:11" ht="17.25" x14ac:dyDescent="0.4">
      <c r="B52" s="807"/>
      <c r="C52" s="813"/>
      <c r="D52" s="813"/>
      <c r="E52" s="813"/>
      <c r="F52" s="813"/>
      <c r="G52" s="813"/>
      <c r="H52" s="813"/>
      <c r="I52" s="813"/>
      <c r="J52" s="813"/>
    </row>
    <row r="53" spans="2:11" ht="17.25" x14ac:dyDescent="0.4">
      <c r="B53" s="29"/>
      <c r="C53" s="47"/>
      <c r="D53" s="47"/>
      <c r="E53" s="47"/>
      <c r="F53" s="47"/>
      <c r="G53" s="47"/>
      <c r="H53" s="47"/>
      <c r="I53" s="47"/>
      <c r="J53" s="47"/>
    </row>
    <row r="54" spans="2:11" ht="18.75" x14ac:dyDescent="0.45">
      <c r="B54" s="29"/>
      <c r="J54" s="2" t="s">
        <v>359</v>
      </c>
    </row>
    <row r="55" spans="2:11" ht="18.75" x14ac:dyDescent="0.45">
      <c r="B55" s="29"/>
      <c r="J55" s="2" t="s">
        <v>440</v>
      </c>
    </row>
    <row r="56" spans="2:11" ht="18.75" x14ac:dyDescent="0.45">
      <c r="B56" s="29"/>
      <c r="J56" s="2" t="s">
        <v>360</v>
      </c>
    </row>
    <row r="57" spans="2:11" ht="21.75" x14ac:dyDescent="0.55000000000000004">
      <c r="B57" s="29"/>
      <c r="J57" s="69">
        <v>28</v>
      </c>
      <c r="K57" s="74"/>
    </row>
  </sheetData>
  <mergeCells count="6">
    <mergeCell ref="J3:J4"/>
    <mergeCell ref="B3:B4"/>
    <mergeCell ref="C3:E3"/>
    <mergeCell ref="F3:F4"/>
    <mergeCell ref="G3:H3"/>
    <mergeCell ref="I3:I4"/>
  </mergeCells>
  <printOptions horizontalCentered="1" verticalCentered="1"/>
  <pageMargins left="0.19685039370078741" right="0.19685039370078741" top="0" bottom="9.8425196850393706E-2" header="0.19685039370078741" footer="0.19685039370078741"/>
  <pageSetup paperSize="9" scale="7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rightToLeft="1" view="pageBreakPreview" topLeftCell="A28" zoomScale="112" zoomScaleNormal="100" zoomScaleSheetLayoutView="112" workbookViewId="0">
      <selection activeCell="D44" sqref="D44"/>
    </sheetView>
  </sheetViews>
  <sheetFormatPr defaultRowHeight="15" x14ac:dyDescent="0.25"/>
  <cols>
    <col min="1" max="1" width="3.875" customWidth="1"/>
    <col min="2" max="2" width="17.25" customWidth="1"/>
    <col min="3" max="3" width="14.625" customWidth="1"/>
    <col min="4" max="4" width="11.75" customWidth="1"/>
    <col min="5" max="5" width="1.375" customWidth="1"/>
    <col min="6" max="6" width="12" customWidth="1"/>
    <col min="7" max="7" width="13.125" customWidth="1"/>
    <col min="8" max="8" width="11.625" customWidth="1"/>
    <col min="9" max="9" width="15.625" customWidth="1"/>
    <col min="10" max="10" width="3.75" customWidth="1"/>
  </cols>
  <sheetData>
    <row r="1" spans="2:9" ht="15.75" thickBot="1" x14ac:dyDescent="0.3"/>
    <row r="2" spans="2:9" ht="24.75" thickBot="1" x14ac:dyDescent="0.65">
      <c r="B2" s="724" t="s">
        <v>191</v>
      </c>
      <c r="C2" s="685"/>
      <c r="D2" s="685"/>
      <c r="E2" s="685"/>
      <c r="F2" s="685"/>
      <c r="G2" s="685"/>
      <c r="H2" s="685"/>
      <c r="I2" s="686"/>
    </row>
    <row r="3" spans="2:9" ht="27" customHeight="1" thickBot="1" x14ac:dyDescent="0.3">
      <c r="B3" s="1068" t="s">
        <v>238</v>
      </c>
      <c r="C3" s="919" t="s">
        <v>194</v>
      </c>
      <c r="D3" s="919"/>
      <c r="E3" s="919"/>
      <c r="F3" s="215"/>
      <c r="G3" s="919" t="s">
        <v>198</v>
      </c>
      <c r="H3" s="919"/>
      <c r="I3" s="1070"/>
    </row>
    <row r="4" spans="2:9" ht="56.25" customHeight="1" thickBot="1" x14ac:dyDescent="0.3">
      <c r="B4" s="1069"/>
      <c r="C4" s="206" t="s">
        <v>192</v>
      </c>
      <c r="D4" s="206" t="s">
        <v>193</v>
      </c>
      <c r="E4" s="929"/>
      <c r="F4" s="216" t="s">
        <v>195</v>
      </c>
      <c r="G4" s="206" t="s">
        <v>192</v>
      </c>
      <c r="H4" s="206" t="s">
        <v>196</v>
      </c>
      <c r="I4" s="725" t="s">
        <v>197</v>
      </c>
    </row>
    <row r="5" spans="2:9" ht="18.75" x14ac:dyDescent="0.45">
      <c r="B5" s="687">
        <v>1397</v>
      </c>
      <c r="C5" s="297">
        <v>884.30816288602796</v>
      </c>
      <c r="D5" s="297">
        <v>24.841869938313998</v>
      </c>
      <c r="E5" s="297"/>
      <c r="F5" s="299">
        <v>2258</v>
      </c>
      <c r="G5" s="297">
        <v>1017.1259999999997</v>
      </c>
      <c r="H5" s="297">
        <v>170.19</v>
      </c>
      <c r="I5" s="726">
        <v>2572.3490000000002</v>
      </c>
    </row>
    <row r="6" spans="2:9" ht="18.75" x14ac:dyDescent="0.45">
      <c r="B6" s="687"/>
      <c r="C6" s="149">
        <v>77.287242190415412</v>
      </c>
      <c r="D6" s="727">
        <v>6.8282880888903703</v>
      </c>
      <c r="E6" s="149"/>
      <c r="F6" s="149">
        <v>105.83409298085687</v>
      </c>
      <c r="G6" s="149">
        <v>70.816188929733869</v>
      </c>
      <c r="H6" s="149">
        <v>88.749343499750182</v>
      </c>
      <c r="I6" s="689">
        <v>74.944861079845538</v>
      </c>
    </row>
    <row r="7" spans="2:9" ht="18.75" x14ac:dyDescent="0.45">
      <c r="B7" s="687">
        <v>1398</v>
      </c>
      <c r="C7" s="297">
        <v>1376.1020000000001</v>
      </c>
      <c r="D7" s="297">
        <v>26.4</v>
      </c>
      <c r="E7" s="297"/>
      <c r="F7" s="299">
        <v>6591</v>
      </c>
      <c r="G7" s="297">
        <v>3242</v>
      </c>
      <c r="H7" s="297">
        <v>448</v>
      </c>
      <c r="I7" s="726">
        <v>6955.1789320746502</v>
      </c>
    </row>
    <row r="8" spans="2:9" ht="18.75" x14ac:dyDescent="0.45">
      <c r="B8" s="687"/>
      <c r="C8" s="149">
        <v>55.598093116792626</v>
      </c>
      <c r="D8" s="149">
        <v>6.2721931382583733</v>
      </c>
      <c r="E8" s="149"/>
      <c r="F8" s="149">
        <v>191.89548272807792</v>
      </c>
      <c r="G8" s="149">
        <v>218.74123756545407</v>
      </c>
      <c r="H8" s="149">
        <v>163.2352077090311</v>
      </c>
      <c r="I8" s="689">
        <v>170.3823988142608</v>
      </c>
    </row>
    <row r="9" spans="2:9" ht="18.75" x14ac:dyDescent="0.45">
      <c r="B9" s="728">
        <v>1399</v>
      </c>
      <c r="C9" s="405">
        <v>3210.7950000000001</v>
      </c>
      <c r="D9" s="405">
        <v>34.757870999999994</v>
      </c>
      <c r="E9" s="405"/>
      <c r="F9" s="343">
        <v>17990.4022</v>
      </c>
      <c r="G9" s="405">
        <v>17715.5</v>
      </c>
      <c r="H9" s="405">
        <v>652.77699999999982</v>
      </c>
      <c r="I9" s="729">
        <v>19136.099999999999</v>
      </c>
    </row>
    <row r="10" spans="2:9" ht="18.75" x14ac:dyDescent="0.45">
      <c r="B10" s="687"/>
      <c r="C10" s="461">
        <v>133.34831743965759</v>
      </c>
      <c r="D10" s="461">
        <v>31.658602272727251</v>
      </c>
      <c r="E10" s="461"/>
      <c r="F10" s="461">
        <v>172.95406159915035</v>
      </c>
      <c r="G10" s="461">
        <v>446.39504173924252</v>
      </c>
      <c r="H10" s="461">
        <v>45.694196428571445</v>
      </c>
      <c r="I10" s="692">
        <v>175.13454631269883</v>
      </c>
    </row>
    <row r="11" spans="2:9" ht="18.75" x14ac:dyDescent="0.45">
      <c r="B11" s="730">
        <v>1400</v>
      </c>
      <c r="C11" s="402">
        <v>6339.0399999999991</v>
      </c>
      <c r="D11" s="402">
        <v>76.370074000000017</v>
      </c>
      <c r="E11" s="402"/>
      <c r="F11" s="195">
        <v>18378.5134</v>
      </c>
      <c r="G11" s="402">
        <v>46655.021592045196</v>
      </c>
      <c r="H11" s="402">
        <v>635.54645483499996</v>
      </c>
      <c r="I11" s="731">
        <v>17362.689534202502</v>
      </c>
    </row>
    <row r="12" spans="2:9" ht="19.5" thickBot="1" x14ac:dyDescent="0.5">
      <c r="B12" s="695"/>
      <c r="C12" s="732">
        <v>97.428985656200382</v>
      </c>
      <c r="D12" s="732">
        <v>119.72022969991468</v>
      </c>
      <c r="E12" s="732"/>
      <c r="F12" s="732">
        <v>2.1573236422696596</v>
      </c>
      <c r="G12" s="732">
        <v>163.35706918825434</v>
      </c>
      <c r="H12" s="732">
        <v>-2.639576021367148</v>
      </c>
      <c r="I12" s="733">
        <v>-9.2673557610876713</v>
      </c>
    </row>
    <row r="13" spans="2:9" ht="18.75" x14ac:dyDescent="0.45">
      <c r="B13" s="701">
        <v>1400</v>
      </c>
      <c r="C13" s="702"/>
      <c r="D13" s="702"/>
      <c r="E13" s="702"/>
      <c r="F13" s="702"/>
      <c r="G13" s="702"/>
      <c r="H13" s="702"/>
      <c r="I13" s="734"/>
    </row>
    <row r="14" spans="2:9" ht="18.75" x14ac:dyDescent="0.45">
      <c r="B14" s="693" t="s">
        <v>0</v>
      </c>
      <c r="C14" s="405">
        <v>1198.644</v>
      </c>
      <c r="D14" s="405">
        <v>9.2628209999999989</v>
      </c>
      <c r="E14" s="405"/>
      <c r="F14" s="343">
        <v>17319</v>
      </c>
      <c r="G14" s="405">
        <v>5168.5290000000005</v>
      </c>
      <c r="H14" s="405">
        <v>66.171999999999997</v>
      </c>
      <c r="I14" s="729">
        <v>18164.900000000001</v>
      </c>
    </row>
    <row r="15" spans="2:9" ht="18.75" x14ac:dyDescent="0.45">
      <c r="B15" s="705"/>
      <c r="C15" s="403">
        <v>-1.4835283152543042</v>
      </c>
      <c r="D15" s="403">
        <v>-11.724487783902532</v>
      </c>
      <c r="E15" s="403"/>
      <c r="F15" s="403">
        <v>-3.7320021672444881</v>
      </c>
      <c r="G15" s="403">
        <v>-29.395384176567788</v>
      </c>
      <c r="H15" s="403">
        <v>-55.416568485542115</v>
      </c>
      <c r="I15" s="735">
        <v>-5.0752243142542</v>
      </c>
    </row>
    <row r="16" spans="2:9" ht="18.75" x14ac:dyDescent="0.45">
      <c r="B16" s="707" t="s">
        <v>2</v>
      </c>
      <c r="C16" s="405">
        <v>1264.0439999999999</v>
      </c>
      <c r="D16" s="405">
        <v>16.812275</v>
      </c>
      <c r="E16" s="405"/>
      <c r="F16" s="343">
        <v>20564.1149</v>
      </c>
      <c r="G16" s="405">
        <v>7838.4840000000004</v>
      </c>
      <c r="H16" s="405">
        <v>218.755</v>
      </c>
      <c r="I16" s="729">
        <v>18590.457999999999</v>
      </c>
    </row>
    <row r="17" spans="1:13" ht="18.75" x14ac:dyDescent="0.45">
      <c r="B17" s="705"/>
      <c r="C17" s="403">
        <v>5.4512388420788938</v>
      </c>
      <c r="D17" s="403">
        <v>81.502751699509275</v>
      </c>
      <c r="E17" s="403"/>
      <c r="F17" s="403">
        <v>18.737311045672385</v>
      </c>
      <c r="G17" s="403">
        <v>51.657928203556537</v>
      </c>
      <c r="H17" s="403">
        <f>H16/H14*100-100</f>
        <v>230.58544399443872</v>
      </c>
      <c r="I17" s="735">
        <v>2.3427489278773805</v>
      </c>
    </row>
    <row r="18" spans="1:13" ht="18.75" x14ac:dyDescent="0.45">
      <c r="A18" s="1"/>
      <c r="B18" s="707" t="s">
        <v>1</v>
      </c>
      <c r="C18" s="405">
        <v>1859.289</v>
      </c>
      <c r="D18" s="405">
        <v>24.795338000000001</v>
      </c>
      <c r="E18" s="405"/>
      <c r="F18" s="195">
        <v>18523.719099999998</v>
      </c>
      <c r="G18" s="405">
        <v>12323.822</v>
      </c>
      <c r="H18" s="405">
        <v>166.38800000000001</v>
      </c>
      <c r="I18" s="731">
        <v>17160.523000000001</v>
      </c>
    </row>
    <row r="19" spans="1:13" ht="18.75" x14ac:dyDescent="0.45">
      <c r="A19" s="1"/>
      <c r="B19" s="693"/>
      <c r="C19" s="463">
        <v>47.090528494261292</v>
      </c>
      <c r="D19" s="463">
        <v>47.483538069654458</v>
      </c>
      <c r="E19" s="463"/>
      <c r="F19" s="463">
        <v>-9.9221182624300752</v>
      </c>
      <c r="G19" s="463">
        <v>57.222008745568644</v>
      </c>
      <c r="H19" s="463">
        <v>-23.938652830792435</v>
      </c>
      <c r="I19" s="736">
        <v>-7.6917685406136798</v>
      </c>
    </row>
    <row r="20" spans="1:13" ht="18.75" x14ac:dyDescent="0.45">
      <c r="A20" s="1"/>
      <c r="B20" s="705" t="s">
        <v>3</v>
      </c>
      <c r="C20" s="402">
        <v>2017.0630000000001</v>
      </c>
      <c r="D20" s="402">
        <v>25.499639999999999</v>
      </c>
      <c r="E20" s="402"/>
      <c r="F20" s="195">
        <v>18378.5134</v>
      </c>
      <c r="G20" s="402">
        <v>21324.1865920452</v>
      </c>
      <c r="H20" s="402">
        <v>184.18145483500001</v>
      </c>
      <c r="I20" s="731">
        <v>17362.689534202502</v>
      </c>
    </row>
    <row r="21" spans="1:13" ht="18.75" x14ac:dyDescent="0.45">
      <c r="A21" s="1"/>
      <c r="B21" s="705"/>
      <c r="C21" s="403">
        <v>8.485716851979447</v>
      </c>
      <c r="D21" s="403">
        <v>2.8404613802804306</v>
      </c>
      <c r="E21" s="403"/>
      <c r="F21" s="403">
        <v>-0.78389063889441957</v>
      </c>
      <c r="G21" s="403">
        <v>73.032250806975298</v>
      </c>
      <c r="H21" s="403">
        <v>10.693953190734916</v>
      </c>
      <c r="I21" s="735">
        <v>1.1780907505120979</v>
      </c>
    </row>
    <row r="22" spans="1:13" ht="18.75" x14ac:dyDescent="0.45">
      <c r="A22" s="1"/>
      <c r="B22" s="705">
        <v>1401</v>
      </c>
      <c r="C22" s="403"/>
      <c r="D22" s="403"/>
      <c r="E22" s="403"/>
      <c r="F22" s="403"/>
      <c r="G22" s="403"/>
      <c r="H22" s="403"/>
      <c r="I22" s="735"/>
    </row>
    <row r="23" spans="1:13" ht="18.75" x14ac:dyDescent="0.45">
      <c r="A23" s="1"/>
      <c r="B23" s="707" t="s">
        <v>0</v>
      </c>
      <c r="C23" s="200">
        <v>2125.9</v>
      </c>
      <c r="D23" s="200">
        <v>26.7</v>
      </c>
      <c r="E23" s="200"/>
      <c r="F23" s="240">
        <v>20833.364399999999</v>
      </c>
      <c r="G23" s="200">
        <v>22482.7</v>
      </c>
      <c r="H23" s="200">
        <v>239</v>
      </c>
      <c r="I23" s="798">
        <v>19272.9912769033</v>
      </c>
      <c r="M23" s="50"/>
    </row>
    <row r="24" spans="1:13" ht="18.75" x14ac:dyDescent="0.45">
      <c r="A24" s="1"/>
      <c r="B24" s="707"/>
      <c r="C24" s="720">
        <v>5.3958155992152941</v>
      </c>
      <c r="D24" s="720">
        <v>4.7073605745022276</v>
      </c>
      <c r="E24" s="720"/>
      <c r="F24" s="720">
        <v>13.357179367946042</v>
      </c>
      <c r="G24" s="720">
        <v>5.4328609579273417</v>
      </c>
      <c r="H24" s="720">
        <v>29.763335952639469</v>
      </c>
      <c r="I24" s="799">
        <v>11.002337736545501</v>
      </c>
      <c r="M24" s="50"/>
    </row>
    <row r="25" spans="1:13" ht="18.75" x14ac:dyDescent="0.45">
      <c r="A25" s="1"/>
      <c r="B25" s="741" t="s">
        <v>2</v>
      </c>
      <c r="C25" s="153">
        <v>2022.739</v>
      </c>
      <c r="D25" s="153">
        <v>29.159789</v>
      </c>
      <c r="E25" s="153"/>
      <c r="F25" s="198">
        <v>18397</v>
      </c>
      <c r="G25" s="153">
        <v>24043.113281087</v>
      </c>
      <c r="H25" s="153">
        <v>242.472364462</v>
      </c>
      <c r="I25" s="738">
        <v>18157.642528221899</v>
      </c>
    </row>
    <row r="26" spans="1:13" ht="19.5" thickBot="1" x14ac:dyDescent="0.5">
      <c r="A26" s="1"/>
      <c r="B26" s="795"/>
      <c r="C26" s="796">
        <f>C25/C23*100-100</f>
        <v>-4.8525800837292508</v>
      </c>
      <c r="D26" s="796">
        <f t="shared" ref="D26" si="0">D25/D23*100-100</f>
        <v>9.2126928838951301</v>
      </c>
      <c r="E26" s="796"/>
      <c r="F26" s="796">
        <f>F25/F23*100-100</f>
        <v>-11.694531681114356</v>
      </c>
      <c r="G26" s="796">
        <f t="shared" ref="G26:I26" si="1">G25/G23*100-100</f>
        <v>6.9405066165851821</v>
      </c>
      <c r="H26" s="796">
        <f t="shared" si="1"/>
        <v>1.4528721598326229</v>
      </c>
      <c r="I26" s="797">
        <f t="shared" si="1"/>
        <v>-5.787107629826167</v>
      </c>
      <c r="J26" s="1"/>
    </row>
    <row r="27" spans="1:13" ht="18.75" x14ac:dyDescent="0.45">
      <c r="A27" s="1"/>
      <c r="B27" s="740">
        <v>1401</v>
      </c>
      <c r="C27" s="788"/>
      <c r="D27" s="788"/>
      <c r="E27" s="788"/>
      <c r="F27" s="788"/>
      <c r="G27" s="788"/>
      <c r="H27" s="788"/>
      <c r="I27" s="791"/>
    </row>
    <row r="28" spans="1:13" ht="18.75" x14ac:dyDescent="0.45">
      <c r="A28" s="1"/>
      <c r="B28" s="789" t="s">
        <v>415</v>
      </c>
      <c r="C28" s="783">
        <v>614.27499999999998</v>
      </c>
      <c r="D28" s="783">
        <v>7.3342770000000002</v>
      </c>
      <c r="E28" s="783"/>
      <c r="F28" s="784">
        <v>20763.202600000001</v>
      </c>
      <c r="G28" s="783">
        <v>6215.9195013759399</v>
      </c>
      <c r="H28" s="783">
        <v>77.941864959</v>
      </c>
      <c r="I28" s="792">
        <v>19152.957022099101</v>
      </c>
    </row>
    <row r="29" spans="1:13" ht="18.75" x14ac:dyDescent="0.45">
      <c r="A29" s="1"/>
      <c r="B29" s="789"/>
      <c r="C29" s="762">
        <v>-18.715512564343474</v>
      </c>
      <c r="D29" s="762">
        <v>-25.486306924269346</v>
      </c>
      <c r="E29" s="762"/>
      <c r="F29" s="762">
        <v>12.97541943735232</v>
      </c>
      <c r="G29" s="762">
        <v>-21.068326258916851</v>
      </c>
      <c r="H29" s="762">
        <v>21.424718685258785</v>
      </c>
      <c r="I29" s="793">
        <v>10.311003283045395</v>
      </c>
    </row>
    <row r="30" spans="1:13" ht="18.75" x14ac:dyDescent="0.45">
      <c r="A30" s="1"/>
      <c r="B30" s="789" t="s">
        <v>416</v>
      </c>
      <c r="C30" s="783">
        <v>727.15099999999995</v>
      </c>
      <c r="D30" s="783">
        <v>8.4896949999999993</v>
      </c>
      <c r="E30" s="783"/>
      <c r="F30" s="784">
        <v>21537.959200000001</v>
      </c>
      <c r="G30" s="783">
        <v>7734.6300655369296</v>
      </c>
      <c r="H30" s="783">
        <v>80.107317631000001</v>
      </c>
      <c r="I30" s="792">
        <v>19688.041585277799</v>
      </c>
    </row>
    <row r="31" spans="1:13" ht="18.75" x14ac:dyDescent="0.45">
      <c r="A31" s="1"/>
      <c r="B31" s="789"/>
      <c r="C31" s="762">
        <v>18.375483293313252</v>
      </c>
      <c r="D31" s="762">
        <v>15.753672788742493</v>
      </c>
      <c r="E31" s="762"/>
      <c r="F31" s="762">
        <v>3.7313925742842797</v>
      </c>
      <c r="G31" s="762">
        <v>24.432597040949641</v>
      </c>
      <c r="H31" s="762">
        <v>2.7782920939075559</v>
      </c>
      <c r="I31" s="793">
        <v>2.7937438723498702</v>
      </c>
    </row>
    <row r="32" spans="1:13" ht="18.75" x14ac:dyDescent="0.45">
      <c r="A32" s="587"/>
      <c r="B32" s="789" t="s">
        <v>417</v>
      </c>
      <c r="C32" s="783">
        <v>784.43200000000002</v>
      </c>
      <c r="D32" s="783">
        <v>10.826214999999999</v>
      </c>
      <c r="E32" s="783"/>
      <c r="F32" s="784">
        <v>20833.364399999999</v>
      </c>
      <c r="G32" s="783">
        <v>8532.1818126192593</v>
      </c>
      <c r="H32" s="783">
        <v>80.921202467000001</v>
      </c>
      <c r="I32" s="792">
        <v>19272.9912769033</v>
      </c>
    </row>
    <row r="33" spans="1:10" ht="18.75" x14ac:dyDescent="0.45">
      <c r="A33" s="587"/>
      <c r="B33" s="790"/>
      <c r="C33" s="762">
        <v>7.8774559891962008</v>
      </c>
      <c r="D33" s="762">
        <v>27.521836767987544</v>
      </c>
      <c r="E33" s="762"/>
      <c r="F33" s="762">
        <v>-3.2714092986117391</v>
      </c>
      <c r="G33" s="762">
        <v>10.311440111867388</v>
      </c>
      <c r="H33" s="762">
        <v>1.0159931203151931</v>
      </c>
      <c r="I33" s="793">
        <v>-2.1081340496805057</v>
      </c>
    </row>
    <row r="34" spans="1:10" ht="18.75" x14ac:dyDescent="0.45">
      <c r="A34" s="587"/>
      <c r="B34" s="779" t="s">
        <v>442</v>
      </c>
      <c r="C34" s="764">
        <v>671.024</v>
      </c>
      <c r="D34" s="764">
        <v>8.9901239999999998</v>
      </c>
      <c r="E34" s="764"/>
      <c r="F34" s="763">
        <v>19539.499599999999</v>
      </c>
      <c r="G34" s="764">
        <v>6692.3879999999999</v>
      </c>
      <c r="H34" s="764">
        <v>72.733000000000004</v>
      </c>
      <c r="I34" s="794" t="s">
        <v>453</v>
      </c>
    </row>
    <row r="35" spans="1:10" ht="18.75" x14ac:dyDescent="0.45">
      <c r="A35" s="1"/>
      <c r="B35" s="780"/>
      <c r="C35" s="785">
        <f>C34/C32*100-100</f>
        <v>-14.457339833153156</v>
      </c>
      <c r="D35" s="785">
        <f>D34/D32*100-100</f>
        <v>-16.959676119493281</v>
      </c>
      <c r="E35" s="785"/>
      <c r="F35" s="785">
        <f>F34/F32*100-100</f>
        <v>-6.2105417788400956</v>
      </c>
      <c r="G35" s="785">
        <f>G34/G32*100-100</f>
        <v>-21.56299353464513</v>
      </c>
      <c r="H35" s="785">
        <f>H34/H32*100-100</f>
        <v>-10.118735532061791</v>
      </c>
      <c r="I35" s="782">
        <f>I34/I32*100-100</f>
        <v>-3.9017880831217155</v>
      </c>
    </row>
    <row r="36" spans="1:10" ht="18.75" x14ac:dyDescent="0.45">
      <c r="A36" s="1"/>
      <c r="B36" s="780" t="s">
        <v>443</v>
      </c>
      <c r="C36" s="764">
        <v>651.48299999999995</v>
      </c>
      <c r="D36" s="764">
        <v>10.311762</v>
      </c>
      <c r="E36" s="764"/>
      <c r="F36" s="763">
        <v>18990.3959</v>
      </c>
      <c r="G36" s="764">
        <v>9325.2916472932193</v>
      </c>
      <c r="H36" s="764">
        <v>85.799761055999994</v>
      </c>
      <c r="I36" s="781">
        <v>18097.657999999999</v>
      </c>
    </row>
    <row r="37" spans="1:10" ht="18.75" x14ac:dyDescent="0.45">
      <c r="A37" s="1"/>
      <c r="B37" s="780"/>
      <c r="C37" s="785">
        <f>C36/C34*100-100</f>
        <v>-2.9121164071627845</v>
      </c>
      <c r="D37" s="785">
        <f>D36/D34*100-100</f>
        <v>14.700998562422512</v>
      </c>
      <c r="E37" s="785"/>
      <c r="F37" s="785">
        <f t="shared" ref="F37:I37" si="2">F36/F34*100-100</f>
        <v>-2.8102239629514258</v>
      </c>
      <c r="G37" s="785">
        <f t="shared" si="2"/>
        <v>39.341766306634042</v>
      </c>
      <c r="H37" s="785">
        <f t="shared" si="2"/>
        <v>17.965381678192841</v>
      </c>
      <c r="I37" s="782">
        <f t="shared" si="2"/>
        <v>-2.2857405107715607</v>
      </c>
    </row>
    <row r="38" spans="1:10" ht="18.75" x14ac:dyDescent="0.45">
      <c r="A38" s="1"/>
      <c r="B38" s="780" t="s">
        <v>444</v>
      </c>
      <c r="C38" s="786">
        <v>700.23199999999997</v>
      </c>
      <c r="D38" s="786">
        <v>9.8579030000000003</v>
      </c>
      <c r="E38" s="786"/>
      <c r="F38" s="787">
        <v>18397</v>
      </c>
      <c r="G38" s="786">
        <v>8025.3799531853501</v>
      </c>
      <c r="H38" s="786">
        <v>83.939771469999997</v>
      </c>
      <c r="I38" s="781">
        <v>18157.643</v>
      </c>
    </row>
    <row r="39" spans="1:10" ht="19.5" thickBot="1" x14ac:dyDescent="0.5">
      <c r="A39" s="1"/>
      <c r="B39" s="715"/>
      <c r="C39" s="716">
        <f>C38/C36*100-100</f>
        <v>7.4827739173547201</v>
      </c>
      <c r="D39" s="716">
        <f>D38/D36*100-100</f>
        <v>-4.4013719478785447</v>
      </c>
      <c r="E39" s="716"/>
      <c r="F39" s="716">
        <f t="shared" ref="F39:I39" si="3">F38/F36*100-100</f>
        <v>-3.1247157938397692</v>
      </c>
      <c r="G39" s="716">
        <f t="shared" si="3"/>
        <v>-13.939635812732831</v>
      </c>
      <c r="H39" s="716">
        <f t="shared" si="3"/>
        <v>-2.1678260674712391</v>
      </c>
      <c r="I39" s="739">
        <f t="shared" si="3"/>
        <v>0.33145172706876735</v>
      </c>
      <c r="J39" s="1"/>
    </row>
    <row r="40" spans="1:10" ht="17.25" x14ac:dyDescent="0.4">
      <c r="B40" s="810" t="s">
        <v>248</v>
      </c>
      <c r="C40" s="711"/>
      <c r="H40" s="49"/>
    </row>
    <row r="41" spans="1:10" ht="17.25" x14ac:dyDescent="0.4">
      <c r="B41" s="28"/>
      <c r="C41" s="50"/>
      <c r="D41" s="50"/>
      <c r="E41" s="50"/>
      <c r="F41" s="50"/>
      <c r="G41" s="50"/>
      <c r="H41" s="50"/>
      <c r="I41" s="50"/>
    </row>
    <row r="42" spans="1:10" ht="17.25" x14ac:dyDescent="0.4">
      <c r="B42" s="28"/>
      <c r="C42" s="50"/>
      <c r="D42" s="50"/>
      <c r="G42" s="50"/>
      <c r="H42" s="50"/>
    </row>
    <row r="43" spans="1:10" ht="18.75" x14ac:dyDescent="0.45">
      <c r="B43" s="28"/>
      <c r="H43" s="49"/>
      <c r="I43" s="2" t="s">
        <v>359</v>
      </c>
    </row>
    <row r="44" spans="1:10" ht="18.75" x14ac:dyDescent="0.45">
      <c r="B44" s="28"/>
      <c r="H44" s="49"/>
      <c r="I44" s="2" t="s">
        <v>440</v>
      </c>
    </row>
    <row r="45" spans="1:10" ht="18.75" x14ac:dyDescent="0.45">
      <c r="B45" s="28"/>
      <c r="H45" s="49"/>
      <c r="I45" s="2" t="s">
        <v>360</v>
      </c>
    </row>
    <row r="46" spans="1:10" ht="21.75" x14ac:dyDescent="0.55000000000000004">
      <c r="I46" s="69">
        <v>29</v>
      </c>
      <c r="J46" s="74"/>
    </row>
  </sheetData>
  <mergeCells count="4">
    <mergeCell ref="B3:B4"/>
    <mergeCell ref="C3:D3"/>
    <mergeCell ref="E3:E4"/>
    <mergeCell ref="G3:I3"/>
  </mergeCells>
  <printOptions horizontalCentered="1" verticalCentered="1"/>
  <pageMargins left="0.19685039370078741" right="0.19685039370078741" top="0" bottom="9.8425196850393706E-2" header="0.19685039370078741" footer="0.19685039370078741"/>
  <pageSetup paperSize="9" scale="80" orientation="portrait" r:id="rId1"/>
  <ignoredErrors>
    <ignoredError sqref="I3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جاري </vt:lpstr>
      <vt:lpstr>توليد و درآمد ثابت </vt:lpstr>
      <vt:lpstr>توليد و هزينه جاري </vt:lpstr>
      <vt:lpstr>توليد و هزينه ثابت </vt:lpstr>
      <vt:lpstr>تشکيل سرمايه</vt:lpstr>
      <vt:lpstr>انرژي </vt:lpstr>
      <vt:lpstr>صنعت</vt:lpstr>
      <vt:lpstr>پروانه‌هاي ساختماني </vt:lpstr>
      <vt:lpstr>سرمايه‌گذاري ساختمان </vt:lpstr>
      <vt:lpstr>بازرگاني داخلي </vt:lpstr>
      <vt:lpstr>cpi </vt:lpstr>
      <vt:lpstr>ppi </vt:lpstr>
      <vt:lpstr>حساب‌جاري</vt:lpstr>
      <vt:lpstr>حساب سرمايه</vt:lpstr>
      <vt:lpstr>بدهي‌هاي خارجي </vt:lpstr>
      <vt:lpstr>بازرگاني خارجي </vt:lpstr>
      <vt:lpstr>نرخ ارز </vt:lpstr>
      <vt:lpstr>نرخ‌هاي سود</vt:lpstr>
      <vt:lpstr>پايه پولي </vt:lpstr>
      <vt:lpstr>دارايي‌هاي خارجي </vt:lpstr>
      <vt:lpstr>بدهي‌هاي دولت </vt:lpstr>
      <vt:lpstr>اسکناس و مسکوک </vt:lpstr>
      <vt:lpstr>تسهيلات </vt:lpstr>
      <vt:lpstr>درآمدها </vt:lpstr>
      <vt:lpstr>تراز عملياتي</vt:lpstr>
      <vt:lpstr>درآمدهاي مالياتي </vt:lpstr>
      <vt:lpstr>بورس </vt:lpstr>
      <vt:lpstr>بورس کالا </vt:lpstr>
      <vt:lpstr>'cpi '!Print_Area</vt:lpstr>
      <vt:lpstr>'ppi '!Print_Area</vt:lpstr>
      <vt:lpstr>'اسکناس و مسکوک '!Print_Area</vt:lpstr>
      <vt:lpstr>'انرژي '!Print_Area</vt:lpstr>
      <vt:lpstr>'بازرگاني خارجي '!Print_Area</vt:lpstr>
      <vt:lpstr>'بازرگاني داخلي '!Print_Area</vt:lpstr>
      <vt:lpstr>'بدهي‌هاي خارجي '!Print_Area</vt:lpstr>
      <vt:lpstr>'بدهي‌هاي دولت '!Print_Area</vt:lpstr>
      <vt:lpstr>'بورس '!Print_Area</vt:lpstr>
      <vt:lpstr>'بورس کالا '!Print_Area</vt:lpstr>
      <vt:lpstr>'پايه پولي '!Print_Area</vt:lpstr>
      <vt:lpstr>'پروانه‌هاي ساختماني '!Print_Area</vt:lpstr>
      <vt:lpstr>'تراز عملياتي'!Print_Area</vt:lpstr>
      <vt:lpstr>'تسهيلات '!Print_Area</vt:lpstr>
      <vt:lpstr>'تشکيل سرمايه'!Print_Area</vt:lpstr>
      <vt:lpstr>'توليد و درآمد ثابت '!Print_Area</vt:lpstr>
      <vt:lpstr>'توليد و درآمد جاري '!Print_Area</vt:lpstr>
      <vt:lpstr>'توليد و هزينه ثابت '!Print_Area</vt:lpstr>
      <vt:lpstr>'توليد و هزينه جاري '!Print_Area</vt:lpstr>
      <vt:lpstr>'حساب سرمايه'!Print_Area</vt:lpstr>
      <vt:lpstr>حساب‌جاري!Print_Area</vt:lpstr>
      <vt:lpstr>'دارايي‌هاي خارجي '!Print_Area</vt:lpstr>
      <vt:lpstr>'درآمدها '!Print_Area</vt:lpstr>
      <vt:lpstr>'درآمدهاي مالياتي '!Print_Area</vt:lpstr>
      <vt:lpstr>'سرمايه‌گذاري ساختمان '!Print_Area</vt:lpstr>
      <vt:lpstr>'شاخص‌هاي عمده'!Print_Area</vt:lpstr>
      <vt:lpstr>'شاخص‌هاي عمده کامل'!Print_Area</vt:lpstr>
      <vt:lpstr>صنعت!Print_Area</vt:lpstr>
      <vt:lpstr>علائم!Print_Area</vt:lpstr>
      <vt:lpstr>'نرخ ارز '!Print_Area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n.kilani</cp:lastModifiedBy>
  <cp:lastPrinted>2023-03-02T08:27:49Z</cp:lastPrinted>
  <dcterms:created xsi:type="dcterms:W3CDTF">2020-05-10T08:02:06Z</dcterms:created>
  <dcterms:modified xsi:type="dcterms:W3CDTF">2023-05-31T10:49:54Z</dcterms:modified>
</cp:coreProperties>
</file>