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kilani\Downloads\"/>
    </mc:Choice>
  </mc:AlternateContent>
  <xr:revisionPtr revIDLastSave="0" documentId="13_ncr:1_{DA515B7A-7025-4EDD-A927-96AA30FC27B4}" xr6:coauthVersionLast="47" xr6:coauthVersionMax="47" xr10:uidLastSave="{00000000-0000-0000-0000-000000000000}"/>
  <bookViews>
    <workbookView xWindow="-120" yWindow="-120" windowWidth="29040" windowHeight="15840" tabRatio="607" xr2:uid="{00000000-000D-0000-FFFF-FFFF00000000}"/>
  </bookViews>
  <sheets>
    <sheet name="ترازپرداختها" sheetId="21" r:id="rId1"/>
    <sheet name="ترازتجاری" sheetId="7" r:id="rId2"/>
    <sheet name="بدهي‌ها(دلار- یورو)" sheetId="18" r:id="rId3"/>
    <sheet name="نرخ دلار " sheetId="19" r:id="rId4"/>
    <sheet name="بدهی ها" sheetId="6" state="hidden" r:id="rId5"/>
  </sheets>
  <externalReferences>
    <externalReference r:id="rId6"/>
  </externalReferences>
  <definedNames>
    <definedName name="éر9" localSheetId="0">#REF!</definedName>
    <definedName name="éر9" localSheetId="3">#REF!</definedName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0">ترازپرداختها!$A$2:$J$20</definedName>
    <definedName name="_xlnm.Print_Area" localSheetId="3">'نرخ دلار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7" i="21" l="1"/>
  <c r="A16" i="21"/>
  <c r="A14" i="21"/>
  <c r="A13" i="21"/>
  <c r="A12" i="21"/>
  <c r="A11" i="21"/>
  <c r="A10" i="21"/>
  <c r="A9" i="21"/>
  <c r="A8" i="21"/>
  <c r="A7" i="21"/>
  <c r="A6" i="21"/>
  <c r="A5" i="21"/>
  <c r="B8" i="7" l="1"/>
  <c r="C8" i="7"/>
  <c r="F8" i="7"/>
  <c r="G8" i="7"/>
  <c r="A7" i="7"/>
  <c r="E7" i="7"/>
  <c r="E6" i="7" l="1"/>
  <c r="A6" i="7"/>
  <c r="E8" i="7" l="1"/>
  <c r="A4" i="18"/>
  <c r="A10" i="18"/>
  <c r="A8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<sst xmlns="http://schemas.openxmlformats.org/spreadsheetml/2006/main" count="527" uniqueCount="72">
  <si>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</si>
  <si>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</si>
  <si>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</si>
  <si>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</si>
  <si>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</si>
  <si>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</si>
  <si>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</si>
  <si>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</si>
  <si>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</si>
  <si>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</si>
  <si>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</si>
  <si>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</si>
  <si>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</si>
  <si>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</si>
  <si>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</si>
  <si>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</si>
  <si>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</si>
  <si>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</si>
  <si>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</si>
  <si>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</si>
  <si>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</si>
  <si>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</si>
  <si>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</si>
  <si>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</si>
  <si>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</si>
  <si>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</si>
  <si>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</si>
  <si>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</si>
  <si>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</si>
  <si>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</si>
  <si>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</si>
  <si>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</si>
  <si>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</si>
  <si>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</si>
  <si>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</si>
  <si>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</si>
  <si>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</si>
  <si>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</si>
  <si>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</si>
  <si>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</si>
  <si>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</si>
  <si>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</si>
  <si>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</si>
  <si>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</si>
  <si>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</si>
  <si>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</si>
  <si>
    <t>موازنه پرداخت‌ها</t>
  </si>
  <si>
    <t>درصد تغییر</t>
  </si>
  <si>
    <t>سه‌ماهه اول□</t>
  </si>
  <si>
    <t>سال</t>
  </si>
  <si>
    <t>دو مقطع آخر</t>
  </si>
  <si>
    <t>▲1402</t>
  </si>
  <si>
    <t>□1401</t>
  </si>
  <si>
    <t>□1400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</si>
  <si>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</si>
  <si>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</si>
  <si>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</si>
  <si>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</si>
  <si>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</si>
  <si>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</si>
  <si>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</si>
  <si>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</si>
  <si>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</si>
  <si>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</si>
  <si>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-</t>
  </si>
  <si>
    <t>حساب انتقالات جاري</t>
  </si>
  <si>
    <t>خالص حساب سرمايه (3)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</si>
  <si>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</si>
  <si>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</si>
  <si>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</si>
  <si>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</si>
  <si>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3- بر اساس ویرایش چهارم دستورالعمل تهیه ترازپرداخت‌های صندوق بین‌المللی پول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</si>
</sst>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0"/>
    <numFmt numFmtId="176" formatCode="0.000000000"/>
    <numFmt numFmtId="177" formatCode="0.0000000000"/>
    <numFmt numFmtId="178" formatCode="#,##0.00000"/>
    <numFmt numFmtId="179" formatCode="#,##0.00000000"/>
    <numFmt numFmtId="180" formatCode="0_)"/>
    <numFmt numFmtId="181" formatCode="0.0000"/>
    <numFmt numFmtId="182" formatCode="0.00000"/>
  </numFmts>
  <fonts count="3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vertAlign val="superscript"/>
      <sz val="12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9" fillId="0" borderId="0"/>
  </cellStyleXfs>
  <cellXfs count="146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" fontId="20" fillId="5" borderId="0" xfId="23" applyNumberFormat="1" applyFont="1" applyFill="1" applyAlignment="1">
      <alignment horizontal="center" vertical="center"/>
    </xf>
    <xf numFmtId="3" fontId="20" fillId="5" borderId="0" xfId="23" applyNumberFormat="1" applyFont="1" applyFill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178" fontId="19" fillId="5" borderId="0" xfId="0" applyNumberFormat="1" applyFont="1" applyFill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79" fontId="19" fillId="0" borderId="0" xfId="0" applyNumberFormat="1" applyFont="1" applyAlignment="1">
      <alignment horizontal="center" vertical="center"/>
    </xf>
    <xf numFmtId="175" fontId="19" fillId="0" borderId="0" xfId="0" applyNumberFormat="1" applyFont="1" applyAlignment="1">
      <alignment horizontal="center" vertical="center"/>
    </xf>
    <xf numFmtId="174" fontId="20" fillId="5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25" fillId="5" borderId="0" xfId="0" applyNumberFormat="1" applyFont="1" applyFill="1" applyAlignment="1">
      <alignment horizontal="center" vertical="center"/>
    </xf>
    <xf numFmtId="1" fontId="27" fillId="0" borderId="0" xfId="0" applyNumberFormat="1" applyFont="1"/>
    <xf numFmtId="0" fontId="27" fillId="0" borderId="0" xfId="0" applyFont="1"/>
    <xf numFmtId="0" fontId="21" fillId="9" borderId="4" xfId="0" applyFont="1" applyFill="1" applyBorder="1" applyAlignment="1">
      <alignment horizontal="left"/>
    </xf>
    <xf numFmtId="0" fontId="8" fillId="9" borderId="4" xfId="0" applyFont="1" applyFill="1" applyBorder="1"/>
    <xf numFmtId="0" fontId="9" fillId="9" borderId="4" xfId="0" applyFont="1" applyFill="1" applyBorder="1"/>
    <xf numFmtId="0" fontId="28" fillId="9" borderId="4" xfId="0" applyFont="1" applyFill="1" applyBorder="1" applyAlignment="1">
      <alignment horizontal="right" vertical="center"/>
    </xf>
    <xf numFmtId="0" fontId="27" fillId="9" borderId="7" xfId="0" applyFont="1" applyFill="1" applyBorder="1" applyAlignment="1">
      <alignment horizontal="center"/>
    </xf>
    <xf numFmtId="0" fontId="27" fillId="9" borderId="0" xfId="0" applyFont="1" applyFill="1"/>
    <xf numFmtId="0" fontId="27" fillId="9" borderId="7" xfId="0" applyFont="1" applyFill="1" applyBorder="1"/>
    <xf numFmtId="180" fontId="20" fillId="9" borderId="7" xfId="60" applyNumberFormat="1" applyFont="1" applyFill="1" applyBorder="1" applyAlignment="1">
      <alignment horizontal="center" vertical="center"/>
    </xf>
    <xf numFmtId="0" fontId="27" fillId="9" borderId="6" xfId="0" applyFont="1" applyFill="1" applyBorder="1" applyAlignment="1">
      <alignment horizontal="center" readingOrder="2"/>
    </xf>
    <xf numFmtId="0" fontId="27" fillId="9" borderId="0" xfId="0" applyFont="1" applyFill="1" applyAlignment="1">
      <alignment horizontal="center"/>
    </xf>
    <xf numFmtId="180" fontId="20" fillId="9" borderId="8" xfId="60" applyNumberFormat="1" applyFont="1" applyFill="1" applyBorder="1" applyAlignment="1">
      <alignment horizontal="center" vertical="center"/>
    </xf>
    <xf numFmtId="0" fontId="27" fillId="9" borderId="6" xfId="0" applyFont="1" applyFill="1" applyBorder="1"/>
    <xf numFmtId="180" fontId="20" fillId="9" borderId="6" xfId="60" applyNumberFormat="1" applyFont="1" applyFill="1" applyBorder="1" applyAlignment="1">
      <alignment horizontal="center" vertical="center"/>
    </xf>
    <xf numFmtId="172" fontId="27" fillId="5" borderId="0" xfId="0" applyNumberFormat="1" applyFont="1" applyFill="1" applyAlignment="1">
      <alignment horizontal="center"/>
    </xf>
    <xf numFmtId="172" fontId="25" fillId="5" borderId="0" xfId="0" applyNumberFormat="1" applyFont="1" applyFill="1" applyAlignment="1">
      <alignment horizontal="center"/>
    </xf>
    <xf numFmtId="1" fontId="20" fillId="5" borderId="0" xfId="0" applyNumberFormat="1" applyFont="1" applyFill="1" applyAlignment="1">
      <alignment horizontal="center"/>
    </xf>
    <xf numFmtId="1" fontId="27" fillId="5" borderId="0" xfId="0" applyNumberFormat="1" applyFont="1" applyFill="1" applyAlignment="1">
      <alignment horizontal="center"/>
    </xf>
    <xf numFmtId="0" fontId="20" fillId="5" borderId="0" xfId="60" applyFont="1" applyFill="1" applyAlignment="1">
      <alignment readingOrder="2"/>
    </xf>
    <xf numFmtId="181" fontId="27" fillId="0" borderId="0" xfId="0" applyNumberFormat="1" applyFont="1" applyAlignment="1">
      <alignment horizontal="center" vertical="center"/>
    </xf>
    <xf numFmtId="182" fontId="27" fillId="0" borderId="0" xfId="0" applyNumberFormat="1" applyFont="1"/>
    <xf numFmtId="173" fontId="27" fillId="0" borderId="0" xfId="0" applyNumberFormat="1" applyFont="1"/>
    <xf numFmtId="0" fontId="27" fillId="5" borderId="0" xfId="60" applyFont="1" applyFill="1" applyAlignment="1">
      <alignment horizontal="right" indent="4"/>
    </xf>
    <xf numFmtId="0" fontId="27" fillId="5" borderId="0" xfId="60" applyFont="1" applyFill="1" applyAlignment="1">
      <alignment horizontal="right" indent="5" readingOrder="2"/>
    </xf>
    <xf numFmtId="0" fontId="20" fillId="5" borderId="0" xfId="60" applyFont="1" applyFill="1" applyAlignment="1">
      <alignment horizontal="right" indent="9" readingOrder="2"/>
    </xf>
    <xf numFmtId="0" fontId="20" fillId="5" borderId="0" xfId="60" applyFont="1" applyFill="1" applyAlignment="1">
      <alignment horizontal="right" readingOrder="2"/>
    </xf>
    <xf numFmtId="172" fontId="27" fillId="8" borderId="0" xfId="0" applyNumberFormat="1" applyFont="1" applyFill="1" applyAlignment="1">
      <alignment horizontal="center"/>
    </xf>
    <xf numFmtId="1" fontId="25" fillId="5" borderId="4" xfId="0" applyNumberFormat="1" applyFont="1" applyFill="1" applyBorder="1" applyAlignment="1">
      <alignment horizontal="center"/>
    </xf>
    <xf numFmtId="0" fontId="20" fillId="5" borderId="4" xfId="60" applyFont="1" applyFill="1" applyBorder="1" applyAlignment="1">
      <alignment horizontal="right" readingOrder="2"/>
    </xf>
    <xf numFmtId="172" fontId="21" fillId="5" borderId="11" xfId="60" applyNumberFormat="1" applyFont="1" applyFill="1" applyBorder="1" applyAlignment="1">
      <alignment horizontal="center" vertical="center"/>
    </xf>
    <xf numFmtId="172" fontId="25" fillId="5" borderId="11" xfId="60" applyNumberFormat="1" applyFont="1" applyFill="1" applyBorder="1" applyAlignment="1">
      <alignment horizontal="center" vertical="center"/>
    </xf>
    <xf numFmtId="1" fontId="20" fillId="5" borderId="11" xfId="60" applyNumberFormat="1" applyFont="1" applyFill="1" applyBorder="1" applyAlignment="1">
      <alignment horizontal="center" vertical="center"/>
    </xf>
    <xf numFmtId="0" fontId="27" fillId="5" borderId="11" xfId="0" applyFont="1" applyFill="1" applyBorder="1"/>
    <xf numFmtId="1" fontId="27" fillId="5" borderId="11" xfId="60" applyNumberFormat="1" applyFont="1" applyFill="1" applyBorder="1" applyAlignment="1">
      <alignment horizontal="center" vertical="center"/>
    </xf>
    <xf numFmtId="1" fontId="27" fillId="5" borderId="11" xfId="0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0" fontId="26" fillId="0" borderId="0" xfId="0" applyFont="1" applyAlignment="1">
      <alignment horizontal="right" vertical="center" wrapText="1" readingOrder="2"/>
    </xf>
    <xf numFmtId="174" fontId="27" fillId="0" borderId="0" xfId="0" applyNumberFormat="1" applyFont="1"/>
    <xf numFmtId="1" fontId="27" fillId="0" borderId="0" xfId="0" applyNumberFormat="1" applyFont="1" applyAlignment="1">
      <alignment horizontal="center" vertical="center"/>
    </xf>
    <xf numFmtId="173" fontId="27" fillId="0" borderId="0" xfId="0" applyNumberFormat="1" applyFont="1" applyAlignment="1">
      <alignment horizontal="center" vertical="center"/>
    </xf>
    <xf numFmtId="180" fontId="20" fillId="9" borderId="5" xfId="60" applyNumberFormat="1" applyFont="1" applyFill="1" applyBorder="1" applyAlignment="1">
      <alignment horizontal="center" vertical="center"/>
    </xf>
    <xf numFmtId="0" fontId="26" fillId="5" borderId="0" xfId="60" applyFont="1" applyFill="1" applyAlignment="1">
      <alignment horizontal="right" vertical="center" wrapText="1" readingOrder="2"/>
    </xf>
    <xf numFmtId="0" fontId="26" fillId="0" borderId="0" xfId="0" applyFont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1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Normal_BOPIIP~1" xfId="60" xr:uid="{437FD793-FE6E-4289-8599-EA4D3E2136A3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610;&#1583;&#1607;%20&#1570;&#1605;&#1575;&#1585;&#1607;&#1575;\&#1711;&#1586;&#1740;&#1583;&#1607;%20&#1777;&#1780;&#1776;&#1780;\bop\&#1711;&#1586;&#1740;&#1583;&#1607;%20&#1605;&#1585;&#1583;&#1575;&#1583;%20bop\&#1711;&#1586;&#1740;&#1583;&#1607;%20&#1585;&#1740;&#1608;&#1575;&#1740;&#1586;&#1740;%20&#1607;&#1575;%20bop\&#1777;&#1780;&#1776;&#1779;\&#1587;&#1607;&#8204;&#1605;&#1575;&#1607;&#1607;\bop1403,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رازپرداختها "/>
      <sheetName val="بدهی ها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9765-1C97-4255-AE63-5315DC4D3783}">
  <sheetPr>
    <pageSetUpPr fitToPage="1"/>
  </sheetPr>
  <dimension ref="A1:T41"/>
  <sheetViews>
    <sheetView showGridLines="0" tabSelected="1" zoomScale="106" zoomScaleNormal="106" zoomScaleSheetLayoutView="100" workbookViewId="0">
      <selection activeCell="D23" sqref="D23"/>
    </sheetView>
  </sheetViews>
  <sheetFormatPr defaultColWidth="8.85546875" defaultRowHeight="18"/>
  <cols>
    <col min="1" max="1" width="16.42578125" style="97" customWidth="1"/>
    <col min="2" max="2" width="3.28515625" style="97" customWidth="1"/>
    <col min="3" max="3" width="8.28515625" style="97" customWidth="1"/>
    <col min="4" max="4" width="8.7109375" style="97" customWidth="1"/>
    <col min="5" max="5" width="9.7109375" style="97" bestFit="1" customWidth="1"/>
    <col min="6" max="9" width="11.5703125" style="97" customWidth="1"/>
    <col min="10" max="10" width="45.85546875" style="97" customWidth="1"/>
    <col min="11" max="14" width="12.42578125" style="97" customWidth="1"/>
    <col min="15" max="15" width="12.28515625" style="97" bestFit="1" customWidth="1"/>
    <col min="16" max="16" width="10.140625" style="97" customWidth="1"/>
    <col min="17" max="17" width="9" style="97" customWidth="1"/>
    <col min="18" max="18" width="9.5703125" style="97" bestFit="1" customWidth="1"/>
    <col min="19" max="20" width="9" style="97" bestFit="1" customWidth="1"/>
    <col min="21" max="16384" width="8.85546875" style="97"/>
  </cols>
  <sheetData>
    <row r="1" spans="1:20">
      <c r="A1" s="133"/>
      <c r="B1" s="133"/>
      <c r="C1" s="96"/>
      <c r="D1" s="96"/>
      <c r="E1" s="133"/>
      <c r="F1" s="133"/>
      <c r="G1" s="133"/>
      <c r="H1" s="133"/>
      <c r="I1" s="133"/>
      <c r="J1" s="133"/>
    </row>
    <row r="2" spans="1:20" ht="22.5" thickBot="1">
      <c r="A2" s="98">
        <v>1</v>
      </c>
      <c r="B2" s="98"/>
      <c r="C2" s="99"/>
      <c r="D2" s="99"/>
      <c r="E2" s="99"/>
      <c r="F2" s="100"/>
      <c r="G2" s="99"/>
      <c r="H2" s="100" t="s">
        <v>46</v>
      </c>
      <c r="I2" s="99"/>
      <c r="J2" s="101" t="s">
        <v>1</v>
      </c>
    </row>
    <row r="3" spans="1:20" ht="18.75">
      <c r="A3" s="102" t="s">
        <v>47</v>
      </c>
      <c r="B3" s="103"/>
      <c r="C3" s="137" t="s">
        <v>48</v>
      </c>
      <c r="D3" s="137"/>
      <c r="E3" s="104"/>
      <c r="F3" s="137" t="s">
        <v>49</v>
      </c>
      <c r="G3" s="137"/>
      <c r="H3" s="137"/>
      <c r="I3" s="137"/>
      <c r="J3" s="105"/>
    </row>
    <row r="4" spans="1:20" ht="18.75">
      <c r="A4" s="106" t="s">
        <v>50</v>
      </c>
      <c r="B4" s="107"/>
      <c r="C4" s="108">
        <v>1403</v>
      </c>
      <c r="D4" s="108">
        <v>1402</v>
      </c>
      <c r="E4" s="109"/>
      <c r="F4" s="108" t="s">
        <v>51</v>
      </c>
      <c r="G4" s="108" t="s">
        <v>52</v>
      </c>
      <c r="H4" s="108" t="s">
        <v>53</v>
      </c>
      <c r="I4" s="108">
        <v>1399</v>
      </c>
      <c r="J4" s="110"/>
    </row>
    <row r="5" spans="1:20" ht="22.5">
      <c r="A5" s="111">
        <f>(C5/D5-1)*100</f>
        <v>93.296114123486092</v>
      </c>
      <c r="B5" s="112"/>
      <c r="C5" s="113">
        <v>8501.8423378258467</v>
      </c>
      <c r="D5" s="113">
        <v>4398.3513979978379</v>
      </c>
      <c r="E5" s="114"/>
      <c r="F5" s="114">
        <v>8591.8753724418239</v>
      </c>
      <c r="G5" s="114">
        <v>14204.797540431589</v>
      </c>
      <c r="H5" s="114">
        <v>11143.596993637815</v>
      </c>
      <c r="I5" s="114">
        <v>-3651.1966298564284</v>
      </c>
      <c r="J5" s="115" t="s">
        <v>54</v>
      </c>
      <c r="K5" s="116"/>
      <c r="L5" s="116"/>
      <c r="M5" s="116"/>
      <c r="N5" s="116"/>
      <c r="O5" s="116"/>
      <c r="P5" s="116"/>
      <c r="Q5" s="116"/>
      <c r="R5" s="117"/>
      <c r="S5" s="117"/>
      <c r="T5" s="118"/>
    </row>
    <row r="6" spans="1:20" ht="22.5">
      <c r="A6" s="111">
        <f t="shared" ref="A6:A14" si="0">(C6/D6-1)*100</f>
        <v>71.780608991753553</v>
      </c>
      <c r="B6" s="112"/>
      <c r="C6" s="113">
        <v>11493.161509278361</v>
      </c>
      <c r="D6" s="113">
        <v>6690.6047060469427</v>
      </c>
      <c r="E6" s="114"/>
      <c r="F6" s="114">
        <v>21076.920706583667</v>
      </c>
      <c r="G6" s="114">
        <v>22246.787072065228</v>
      </c>
      <c r="H6" s="114">
        <v>15844.174713297951</v>
      </c>
      <c r="I6" s="114">
        <v>-590.52432242006762</v>
      </c>
      <c r="J6" s="119" t="s">
        <v>55</v>
      </c>
      <c r="K6" s="116"/>
      <c r="L6" s="116"/>
      <c r="M6" s="116"/>
      <c r="N6" s="116"/>
      <c r="O6" s="116"/>
      <c r="P6" s="117"/>
      <c r="Q6" s="117"/>
      <c r="R6" s="117"/>
      <c r="S6" s="117"/>
      <c r="T6" s="118"/>
    </row>
    <row r="7" spans="1:20" ht="22.5">
      <c r="A7" s="111">
        <f>(C7/D7-1)*100</f>
        <v>25.639500628657451</v>
      </c>
      <c r="B7" s="112"/>
      <c r="C7" s="113">
        <v>29590.181125977761</v>
      </c>
      <c r="D7" s="113">
        <v>23551.654517821647</v>
      </c>
      <c r="E7" s="114"/>
      <c r="F7" s="114">
        <v>100518.94209942652</v>
      </c>
      <c r="G7" s="114">
        <v>97656.26286800747</v>
      </c>
      <c r="H7" s="114">
        <v>79470.128066693753</v>
      </c>
      <c r="I7" s="114">
        <v>51600.909591364543</v>
      </c>
      <c r="J7" s="120" t="s">
        <v>56</v>
      </c>
      <c r="K7" s="116"/>
      <c r="L7" s="116"/>
      <c r="M7" s="116"/>
      <c r="N7" s="116"/>
      <c r="O7" s="116"/>
      <c r="P7" s="117"/>
      <c r="Q7" s="117"/>
      <c r="R7" s="117"/>
      <c r="S7" s="117"/>
      <c r="T7" s="118"/>
    </row>
    <row r="8" spans="1:20" ht="22.5">
      <c r="A8" s="111">
        <f t="shared" si="0"/>
        <v>32.364436804241215</v>
      </c>
      <c r="B8" s="112"/>
      <c r="C8" s="113">
        <v>18035.690657597763</v>
      </c>
      <c r="D8" s="113">
        <v>13625.782795624651</v>
      </c>
      <c r="E8" s="114"/>
      <c r="F8" s="114">
        <v>56796.409739625058</v>
      </c>
      <c r="G8" s="114">
        <v>55410.009979164795</v>
      </c>
      <c r="H8" s="114">
        <v>38722.502433428104</v>
      </c>
      <c r="I8" s="114">
        <v>23311.535829833294</v>
      </c>
      <c r="J8" s="121" t="s">
        <v>57</v>
      </c>
      <c r="K8" s="116"/>
      <c r="L8" s="116"/>
      <c r="M8" s="116"/>
      <c r="N8" s="116"/>
      <c r="O8" s="116"/>
      <c r="P8" s="117"/>
      <c r="Q8" s="117"/>
      <c r="R8" s="117"/>
      <c r="S8" s="117"/>
      <c r="T8" s="118"/>
    </row>
    <row r="9" spans="1:20" ht="22.5">
      <c r="A9" s="111">
        <f t="shared" si="0"/>
        <v>16.407815774416679</v>
      </c>
      <c r="B9" s="112"/>
      <c r="C9" s="113">
        <v>11554.49046838</v>
      </c>
      <c r="D9" s="113">
        <v>9925.8717221969964</v>
      </c>
      <c r="E9" s="114"/>
      <c r="F9" s="114">
        <v>43722.532359801458</v>
      </c>
      <c r="G9" s="114">
        <v>42246.252888842668</v>
      </c>
      <c r="H9" s="114">
        <v>40747.625633265641</v>
      </c>
      <c r="I9" s="114">
        <v>28289.373761531246</v>
      </c>
      <c r="J9" s="121" t="s">
        <v>58</v>
      </c>
      <c r="K9" s="116"/>
      <c r="L9" s="116"/>
      <c r="M9" s="116"/>
      <c r="N9" s="116"/>
      <c r="O9" s="116"/>
      <c r="P9" s="117"/>
      <c r="Q9" s="117"/>
      <c r="R9" s="117"/>
      <c r="S9" s="117"/>
      <c r="T9" s="118"/>
    </row>
    <row r="10" spans="1:20" ht="22.5">
      <c r="A10" s="111">
        <f t="shared" si="0"/>
        <v>7.3303253280324832</v>
      </c>
      <c r="B10" s="112"/>
      <c r="C10" s="113">
        <v>18097.019616699399</v>
      </c>
      <c r="D10" s="113">
        <v>16861.049811774705</v>
      </c>
      <c r="E10" s="114"/>
      <c r="F10" s="114">
        <v>79442.021392842857</v>
      </c>
      <c r="G10" s="114">
        <v>75409.475795942242</v>
      </c>
      <c r="H10" s="114">
        <v>63625.953353395802</v>
      </c>
      <c r="I10" s="114">
        <v>52191.433913784611</v>
      </c>
      <c r="J10" s="120" t="s">
        <v>59</v>
      </c>
      <c r="K10" s="116"/>
      <c r="L10" s="116"/>
      <c r="M10" s="116"/>
      <c r="N10" s="116"/>
      <c r="O10" s="116"/>
      <c r="P10" s="117"/>
      <c r="Q10" s="117"/>
      <c r="R10" s="117"/>
      <c r="S10" s="117"/>
      <c r="T10" s="118"/>
    </row>
    <row r="11" spans="1:20" ht="22.5">
      <c r="A11" s="111">
        <f t="shared" si="0"/>
        <v>191.23051671021418</v>
      </c>
      <c r="B11" s="112"/>
      <c r="C11" s="113">
        <v>270.32686100000001</v>
      </c>
      <c r="D11" s="113">
        <v>92.822299000000015</v>
      </c>
      <c r="E11" s="114"/>
      <c r="F11" s="114">
        <v>2504.3839518700001</v>
      </c>
      <c r="G11" s="114">
        <v>227.88958534254181</v>
      </c>
      <c r="H11" s="111">
        <v>0.17453299999999999</v>
      </c>
      <c r="I11" s="111">
        <v>5.5381E-2</v>
      </c>
      <c r="J11" s="121" t="s">
        <v>60</v>
      </c>
      <c r="K11" s="116"/>
      <c r="L11" s="116"/>
      <c r="M11" s="116"/>
      <c r="N11" s="116"/>
      <c r="O11" s="116"/>
      <c r="P11" s="117"/>
      <c r="Q11" s="117"/>
      <c r="R11" s="117"/>
      <c r="S11" s="117"/>
      <c r="T11" s="118"/>
    </row>
    <row r="12" spans="1:20" ht="22.5">
      <c r="A12" s="111">
        <f t="shared" si="0"/>
        <v>6.312326345275987</v>
      </c>
      <c r="B12" s="112"/>
      <c r="C12" s="113">
        <v>17826.692755699398</v>
      </c>
      <c r="D12" s="113">
        <v>16768.227512774705</v>
      </c>
      <c r="E12" s="114"/>
      <c r="F12" s="114">
        <v>76937.63744097286</v>
      </c>
      <c r="G12" s="114">
        <v>75181.586210599708</v>
      </c>
      <c r="H12" s="114">
        <v>63625.778820395804</v>
      </c>
      <c r="I12" s="114">
        <v>52191.378532784613</v>
      </c>
      <c r="J12" s="121" t="s">
        <v>61</v>
      </c>
      <c r="K12" s="116"/>
      <c r="L12" s="116"/>
      <c r="M12" s="116"/>
      <c r="N12" s="116"/>
      <c r="O12" s="116"/>
      <c r="P12" s="117"/>
      <c r="Q12" s="117"/>
      <c r="R12" s="117"/>
      <c r="S12" s="117"/>
      <c r="T12" s="118"/>
    </row>
    <row r="13" spans="1:20" ht="22.5">
      <c r="A13" s="111">
        <f t="shared" si="0"/>
        <v>16.868946469845845</v>
      </c>
      <c r="B13" s="112"/>
      <c r="C13" s="113">
        <v>-2630.646294225427</v>
      </c>
      <c r="D13" s="113">
        <v>-2250.9369457729972</v>
      </c>
      <c r="E13" s="114"/>
      <c r="F13" s="114">
        <v>-11158.980986389339</v>
      </c>
      <c r="G13" s="114">
        <v>-6691.1628229594498</v>
      </c>
      <c r="H13" s="114">
        <v>-5359.3871457803325</v>
      </c>
      <c r="I13" s="114">
        <v>-3852.640936643124</v>
      </c>
      <c r="J13" s="119" t="s">
        <v>62</v>
      </c>
      <c r="K13" s="116"/>
      <c r="L13" s="116"/>
      <c r="M13" s="116"/>
      <c r="N13" s="116"/>
      <c r="O13" s="116"/>
      <c r="P13" s="117"/>
      <c r="Q13" s="117"/>
      <c r="R13" s="117"/>
      <c r="S13" s="117"/>
      <c r="T13" s="118"/>
    </row>
    <row r="14" spans="1:20" ht="22.5">
      <c r="A14" s="111">
        <f t="shared" si="0"/>
        <v>239.17348523872448</v>
      </c>
      <c r="B14" s="112"/>
      <c r="C14" s="113">
        <v>-323.19731529838089</v>
      </c>
      <c r="D14" s="113">
        <v>-95.289676040242682</v>
      </c>
      <c r="E14" s="114"/>
      <c r="F14" s="114">
        <v>-1287.5957536569783</v>
      </c>
      <c r="G14" s="114">
        <v>-1053.2425221709818</v>
      </c>
      <c r="H14" s="114">
        <v>-494.64647262896779</v>
      </c>
      <c r="I14" s="114">
        <v>-206.09199924752625</v>
      </c>
      <c r="J14" s="119" t="s">
        <v>63</v>
      </c>
      <c r="K14" s="116"/>
      <c r="L14" s="116"/>
      <c r="M14" s="116"/>
      <c r="N14" s="116"/>
      <c r="O14" s="116"/>
      <c r="P14" s="117"/>
      <c r="Q14" s="117"/>
      <c r="R14" s="117"/>
      <c r="S14" s="117"/>
      <c r="T14" s="118"/>
    </row>
    <row r="15" spans="1:20" ht="22.5">
      <c r="A15" s="112" t="s">
        <v>64</v>
      </c>
      <c r="B15" s="112"/>
      <c r="C15" s="113">
        <v>-37.475561928706554</v>
      </c>
      <c r="D15" s="113">
        <v>53.973313764135554</v>
      </c>
      <c r="E15" s="114"/>
      <c r="F15" s="114">
        <v>-38.468594095526441</v>
      </c>
      <c r="G15" s="114">
        <v>-297.58418650320743</v>
      </c>
      <c r="H15" s="114">
        <v>1153.4558987491632</v>
      </c>
      <c r="I15" s="114">
        <v>998.06062845428903</v>
      </c>
      <c r="J15" s="119" t="s">
        <v>65</v>
      </c>
      <c r="K15" s="116"/>
      <c r="L15" s="116"/>
      <c r="M15" s="116"/>
      <c r="N15" s="116"/>
      <c r="O15" s="116"/>
      <c r="P15" s="117"/>
      <c r="Q15" s="117"/>
      <c r="R15" s="117"/>
      <c r="S15" s="117"/>
      <c r="T15" s="118"/>
    </row>
    <row r="16" spans="1:20" ht="22.5">
      <c r="A16" s="111">
        <f>(C16/D16-1)*100</f>
        <v>-13.757521441080744</v>
      </c>
      <c r="B16" s="112"/>
      <c r="C16" s="113">
        <v>-7937.3600215604374</v>
      </c>
      <c r="D16" s="113">
        <v>-9203.5388525363178</v>
      </c>
      <c r="E16" s="114"/>
      <c r="F16" s="114">
        <v>-19882.331455124538</v>
      </c>
      <c r="G16" s="114">
        <v>-15068.663126696118</v>
      </c>
      <c r="H16" s="114">
        <v>-9333.2823156397426</v>
      </c>
      <c r="I16" s="114">
        <v>-6369.9622039092574</v>
      </c>
      <c r="J16" s="122" t="s">
        <v>66</v>
      </c>
      <c r="K16" s="116"/>
      <c r="L16" s="116"/>
      <c r="M16" s="116"/>
      <c r="N16" s="116"/>
      <c r="O16" s="116"/>
      <c r="P16" s="117"/>
      <c r="Q16" s="117"/>
      <c r="R16" s="117"/>
      <c r="S16" s="117"/>
      <c r="T16" s="118"/>
    </row>
    <row r="17" spans="1:20" ht="23.25" thickBot="1">
      <c r="A17" s="123">
        <f>(C17/D17-1)*100</f>
        <v>-84.170537205904296</v>
      </c>
      <c r="B17" s="112"/>
      <c r="C17" s="113">
        <v>747.8359850731249</v>
      </c>
      <c r="D17" s="113">
        <v>4724.3295290606029</v>
      </c>
      <c r="E17" s="124"/>
      <c r="F17" s="114">
        <v>11178.477638880717</v>
      </c>
      <c r="G17" s="114">
        <v>4897.1198094747506</v>
      </c>
      <c r="H17" s="114">
        <v>-914.93673099412263</v>
      </c>
      <c r="I17" s="114">
        <v>8048.9206425013263</v>
      </c>
      <c r="J17" s="125" t="s">
        <v>67</v>
      </c>
      <c r="K17" s="116"/>
      <c r="L17" s="116"/>
      <c r="M17" s="116"/>
      <c r="N17" s="116"/>
      <c r="O17" s="116"/>
      <c r="P17" s="117"/>
      <c r="Q17" s="117"/>
      <c r="R17" s="117"/>
      <c r="S17" s="117"/>
      <c r="T17" s="118"/>
    </row>
    <row r="18" spans="1:20" ht="23.25" thickBot="1">
      <c r="A18" s="126" t="s">
        <v>64</v>
      </c>
      <c r="B18" s="127"/>
      <c r="C18" s="128">
        <v>1312.3183013385335</v>
      </c>
      <c r="D18" s="128">
        <v>-80.857925477876421</v>
      </c>
      <c r="E18" s="129"/>
      <c r="F18" s="130">
        <v>-111.97844380199513</v>
      </c>
      <c r="G18" s="130">
        <v>4033.2085146486165</v>
      </c>
      <c r="H18" s="130">
        <v>895.36791539111653</v>
      </c>
      <c r="I18" s="131">
        <v>-1972.2381912643584</v>
      </c>
      <c r="J18" s="132" t="s">
        <v>68</v>
      </c>
      <c r="K18" s="116"/>
      <c r="L18" s="116"/>
      <c r="M18" s="116"/>
      <c r="N18" s="116"/>
      <c r="O18" s="116"/>
      <c r="P18" s="117"/>
      <c r="Q18" s="117"/>
      <c r="R18" s="117"/>
      <c r="S18" s="117"/>
      <c r="T18" s="118"/>
    </row>
    <row r="19" spans="1:20" ht="14.25" customHeight="1">
      <c r="A19" s="138" t="s">
        <v>69</v>
      </c>
      <c r="B19" s="138"/>
      <c r="C19" s="138"/>
      <c r="D19" s="138"/>
      <c r="E19" s="138"/>
      <c r="F19" s="138"/>
      <c r="G19" s="138"/>
      <c r="H19" s="138"/>
      <c r="I19" s="138"/>
      <c r="J19" s="139"/>
    </row>
    <row r="20" spans="1:20" ht="10.5" customHeight="1">
      <c r="A20" s="139" t="s">
        <v>70</v>
      </c>
      <c r="B20" s="139"/>
      <c r="C20" s="139"/>
      <c r="D20" s="139"/>
      <c r="E20" s="139"/>
      <c r="F20" s="139"/>
      <c r="G20" s="139"/>
      <c r="H20" s="139"/>
      <c r="I20" s="139"/>
      <c r="J20" s="139"/>
    </row>
    <row r="21" spans="1:20">
      <c r="J21" s="133" t="s">
        <v>71</v>
      </c>
    </row>
    <row r="22" spans="1:20">
      <c r="A22" s="134"/>
      <c r="B22" s="136"/>
      <c r="C22" s="136"/>
      <c r="D22" s="136"/>
      <c r="E22" s="136"/>
      <c r="F22" s="135"/>
      <c r="G22" s="135"/>
      <c r="H22" s="135"/>
      <c r="I22" s="135"/>
      <c r="J22" s="135"/>
    </row>
    <row r="23" spans="1:20">
      <c r="A23" s="134"/>
      <c r="C23" s="135"/>
      <c r="D23" s="135"/>
      <c r="E23" s="136"/>
      <c r="F23" s="135"/>
      <c r="G23" s="135"/>
      <c r="H23" s="135"/>
      <c r="I23" s="135"/>
      <c r="J23" s="135"/>
    </row>
    <row r="24" spans="1:20">
      <c r="A24" s="134"/>
      <c r="C24" s="135"/>
      <c r="D24" s="135"/>
      <c r="E24" s="136"/>
      <c r="F24" s="135"/>
      <c r="G24" s="135"/>
      <c r="H24" s="135"/>
      <c r="I24" s="135"/>
      <c r="J24" s="135"/>
    </row>
    <row r="25" spans="1:20">
      <c r="A25" s="134"/>
      <c r="C25" s="135"/>
      <c r="D25" s="135"/>
      <c r="E25" s="136"/>
      <c r="F25" s="135"/>
      <c r="G25" s="135"/>
      <c r="H25" s="135"/>
      <c r="I25" s="135"/>
      <c r="J25" s="135"/>
    </row>
    <row r="26" spans="1:20">
      <c r="A26" s="134"/>
      <c r="C26" s="135"/>
      <c r="D26" s="135"/>
      <c r="E26" s="136"/>
      <c r="F26" s="135"/>
      <c r="G26" s="135"/>
      <c r="H26" s="135"/>
      <c r="I26" s="135"/>
      <c r="J26" s="135"/>
    </row>
    <row r="27" spans="1:20">
      <c r="A27" s="134"/>
      <c r="C27" s="135"/>
      <c r="D27" s="135"/>
      <c r="E27" s="136"/>
      <c r="F27" s="135"/>
      <c r="G27" s="135"/>
      <c r="H27" s="135"/>
      <c r="I27" s="135"/>
      <c r="J27" s="135"/>
    </row>
    <row r="28" spans="1:20">
      <c r="A28" s="134"/>
      <c r="C28" s="135"/>
      <c r="D28" s="135"/>
      <c r="E28" s="136"/>
      <c r="F28" s="135"/>
      <c r="G28" s="135"/>
      <c r="H28" s="135"/>
      <c r="I28" s="135"/>
      <c r="J28" s="135"/>
    </row>
    <row r="29" spans="1:20">
      <c r="A29" s="134"/>
      <c r="C29" s="135"/>
      <c r="D29" s="135"/>
      <c r="E29" s="136"/>
      <c r="F29" s="135"/>
      <c r="G29" s="135"/>
      <c r="H29" s="135"/>
      <c r="I29" s="135"/>
      <c r="J29" s="135"/>
    </row>
    <row r="30" spans="1:20">
      <c r="A30" s="134"/>
      <c r="C30" s="135"/>
      <c r="D30" s="135"/>
      <c r="E30" s="136"/>
      <c r="F30" s="135"/>
      <c r="G30" s="135"/>
      <c r="H30" s="135"/>
      <c r="I30" s="135"/>
      <c r="J30" s="135"/>
    </row>
    <row r="31" spans="1:20">
      <c r="A31" s="134"/>
      <c r="C31" s="135"/>
      <c r="D31" s="135"/>
      <c r="E31" s="136"/>
      <c r="F31" s="135"/>
      <c r="G31" s="135"/>
      <c r="H31" s="135"/>
      <c r="I31" s="135"/>
      <c r="J31" s="135"/>
    </row>
    <row r="32" spans="1:20">
      <c r="A32" s="134"/>
      <c r="C32" s="135"/>
      <c r="D32" s="135"/>
      <c r="E32" s="136"/>
      <c r="F32" s="135"/>
      <c r="G32" s="135"/>
      <c r="H32" s="135"/>
      <c r="I32" s="135"/>
      <c r="J32" s="135"/>
    </row>
    <row r="33" spans="1:10">
      <c r="A33" s="134"/>
      <c r="C33" s="135"/>
      <c r="D33" s="135"/>
      <c r="E33" s="136"/>
      <c r="F33" s="135"/>
      <c r="G33" s="135"/>
      <c r="H33" s="135"/>
      <c r="I33" s="135"/>
      <c r="J33" s="135"/>
    </row>
    <row r="34" spans="1:10">
      <c r="A34" s="134"/>
      <c r="C34" s="135"/>
      <c r="D34" s="135"/>
      <c r="E34" s="136"/>
      <c r="F34" s="135"/>
      <c r="G34" s="135"/>
      <c r="H34" s="135"/>
      <c r="I34" s="135"/>
      <c r="J34" s="135"/>
    </row>
    <row r="35" spans="1:10">
      <c r="A35" s="134"/>
      <c r="C35" s="135"/>
      <c r="D35" s="135"/>
      <c r="E35" s="136"/>
      <c r="F35" s="135"/>
      <c r="G35" s="135"/>
      <c r="H35" s="135"/>
      <c r="I35" s="135"/>
      <c r="J35" s="135"/>
    </row>
    <row r="36" spans="1:10">
      <c r="C36" s="135"/>
      <c r="D36" s="135"/>
      <c r="E36" s="135"/>
      <c r="F36" s="135"/>
      <c r="G36" s="135"/>
      <c r="H36" s="135"/>
      <c r="I36" s="135"/>
      <c r="J36" s="135"/>
    </row>
    <row r="37" spans="1:10">
      <c r="C37" s="135"/>
      <c r="D37" s="135"/>
      <c r="E37" s="135"/>
      <c r="F37" s="135"/>
      <c r="G37" s="135"/>
      <c r="H37" s="135"/>
      <c r="I37" s="135"/>
      <c r="J37" s="135"/>
    </row>
    <row r="38" spans="1:10">
      <c r="C38" s="135"/>
      <c r="D38" s="135"/>
      <c r="E38" s="135"/>
      <c r="F38" s="135"/>
      <c r="G38" s="135"/>
      <c r="H38" s="135"/>
      <c r="I38" s="135"/>
      <c r="J38" s="135"/>
    </row>
    <row r="39" spans="1:10">
      <c r="C39" s="135"/>
      <c r="D39" s="135"/>
      <c r="E39" s="135"/>
      <c r="F39" s="135"/>
      <c r="G39" s="135"/>
      <c r="H39" s="135"/>
      <c r="I39" s="135"/>
      <c r="J39" s="135"/>
    </row>
    <row r="40" spans="1:10">
      <c r="C40" s="135"/>
      <c r="D40" s="135"/>
      <c r="E40" s="135"/>
      <c r="F40" s="135"/>
      <c r="G40" s="135"/>
      <c r="H40" s="135"/>
      <c r="I40" s="135"/>
      <c r="J40" s="135"/>
    </row>
    <row r="41" spans="1:10">
      <c r="C41" s="135"/>
      <c r="D41" s="135"/>
      <c r="E41" s="135"/>
    </row>
  </sheetData>
  <mergeCells count="4">
    <mergeCell ref="C3:D3"/>
    <mergeCell ref="F3:I3"/>
    <mergeCell ref="A19:J19"/>
    <mergeCell ref="A20:J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H24"/>
  <sheetViews>
    <sheetView zoomScaleNormal="100" zoomScaleSheetLayoutView="100" workbookViewId="0">
      <selection activeCell="E20" sqref="E20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8" ht="22.5" thickBot="1">
      <c r="A2" s="62">
        <v>2</v>
      </c>
      <c r="B2" s="63"/>
      <c r="C2" s="63"/>
      <c r="D2" s="64"/>
      <c r="E2" s="65" t="s">
        <v>35</v>
      </c>
      <c r="F2" s="63"/>
      <c r="G2" s="63"/>
      <c r="H2" s="63"/>
    </row>
    <row r="3" spans="1:8" ht="18.75">
      <c r="A3" s="140" t="s">
        <v>26</v>
      </c>
      <c r="B3" s="140"/>
      <c r="C3" s="140"/>
      <c r="D3" s="58"/>
      <c r="E3" s="140" t="s">
        <v>0</v>
      </c>
      <c r="F3" s="140"/>
      <c r="G3" s="140"/>
      <c r="H3" s="141" t="s">
        <v>39</v>
      </c>
    </row>
    <row r="4" spans="1:8" ht="18.75">
      <c r="A4" s="46" t="s">
        <v>3</v>
      </c>
      <c r="B4" s="46" t="s">
        <v>36</v>
      </c>
      <c r="C4" s="46" t="s">
        <v>12</v>
      </c>
      <c r="D4" s="69"/>
      <c r="E4" s="46" t="s">
        <v>3</v>
      </c>
      <c r="F4" s="46" t="s">
        <v>36</v>
      </c>
      <c r="G4" s="46" t="s">
        <v>12</v>
      </c>
      <c r="H4" s="142"/>
    </row>
    <row r="5" spans="1:8" ht="18.75">
      <c r="A5" s="47">
        <v>327.62582286498798</v>
      </c>
      <c r="B5" s="55">
        <v>9684.1987950000002</v>
      </c>
      <c r="C5" s="55">
        <v>3172.7935990000001</v>
      </c>
      <c r="D5" s="54"/>
      <c r="E5" s="57">
        <v>1122.0261502298642</v>
      </c>
      <c r="F5" s="56">
        <v>2439.9525551544602</v>
      </c>
      <c r="G5" s="55">
        <v>2737.6905722034799</v>
      </c>
      <c r="H5" s="76" t="s">
        <v>2</v>
      </c>
    </row>
    <row r="6" spans="1:8" ht="18.75">
      <c r="A6" s="75">
        <f>C6/B6*1000</f>
        <v>350.31764008687037</v>
      </c>
      <c r="B6" s="77">
        <v>13739.215326999998</v>
      </c>
      <c r="C6" s="77">
        <v>4813.0894899999985</v>
      </c>
      <c r="D6" s="78"/>
      <c r="E6" s="75">
        <f>G6/F6*1000</f>
        <v>1859.7928882037227</v>
      </c>
      <c r="F6" s="79">
        <v>3407.8433032645071</v>
      </c>
      <c r="G6" s="77">
        <v>6337.8827395240123</v>
      </c>
      <c r="H6" s="80" t="s">
        <v>45</v>
      </c>
    </row>
    <row r="7" spans="1:8" ht="18.75">
      <c r="A7" s="75">
        <f>C7/B7*1000</f>
        <v>383.40553031212318</v>
      </c>
      <c r="B7" s="75">
        <v>14376.680308999992</v>
      </c>
      <c r="C7" s="75">
        <v>5512.0987380000006</v>
      </c>
      <c r="D7" s="47"/>
      <c r="E7" s="75">
        <f>G7/F7*1000</f>
        <v>1482.8313693080065</v>
      </c>
      <c r="F7" s="57">
        <v>3540.8513422454926</v>
      </c>
      <c r="G7" s="75">
        <v>5250.4854443379763</v>
      </c>
      <c r="H7" s="76" t="s">
        <v>5</v>
      </c>
    </row>
    <row r="8" spans="1:8" ht="19.5" thickBot="1">
      <c r="A8" s="35">
        <f>C8/B8*1000</f>
        <v>357.08857425314409</v>
      </c>
      <c r="B8" s="35">
        <f>SUM(B5:B7)</f>
        <v>37800.09443099999</v>
      </c>
      <c r="C8" s="35">
        <f>SUM(C5:C7)</f>
        <v>13497.981827</v>
      </c>
      <c r="D8" s="48"/>
      <c r="E8" s="35">
        <f>G8/F8*1000</f>
        <v>1525.8916913026164</v>
      </c>
      <c r="F8" s="35">
        <f>SUM(F5:F7)</f>
        <v>9388.6472006644599</v>
      </c>
      <c r="G8" s="35">
        <f>SUM(G5:G7)</f>
        <v>14326.058756065468</v>
      </c>
      <c r="H8" s="49" t="s">
        <v>15</v>
      </c>
    </row>
    <row r="9" spans="1:8" ht="18.75">
      <c r="A9" s="50"/>
      <c r="B9" s="51"/>
      <c r="C9" s="52"/>
      <c r="D9" s="51"/>
      <c r="E9" s="51"/>
      <c r="F9" s="51"/>
      <c r="G9" s="51"/>
      <c r="H9" s="53" t="s">
        <v>37</v>
      </c>
    </row>
    <row r="10" spans="1:8" ht="15.75">
      <c r="A10" s="94"/>
      <c r="B10" s="94"/>
      <c r="C10" s="94"/>
      <c r="H10" s="53" t="s">
        <v>44</v>
      </c>
    </row>
    <row r="11" spans="1:8">
      <c r="E11" s="81"/>
      <c r="F11" s="81"/>
      <c r="G11" s="81"/>
    </row>
    <row r="12" spans="1:8">
      <c r="A12" s="94"/>
      <c r="B12" s="94"/>
      <c r="C12" s="94"/>
      <c r="E12" s="94"/>
      <c r="F12" s="94"/>
      <c r="G12" s="94"/>
    </row>
    <row r="13" spans="1:8">
      <c r="E13" s="81"/>
      <c r="F13" s="81"/>
      <c r="G13" s="81"/>
    </row>
    <row r="14" spans="1:8" ht="22.5">
      <c r="A14" s="95"/>
      <c r="B14" s="95"/>
      <c r="C14" s="95"/>
      <c r="D14" s="95"/>
      <c r="E14" s="95"/>
      <c r="F14" s="95"/>
      <c r="G14" s="95"/>
    </row>
    <row r="15" spans="1:8">
      <c r="B15" s="84"/>
      <c r="C15" s="84"/>
      <c r="D15" s="84"/>
      <c r="E15" s="81"/>
      <c r="F15" s="84"/>
      <c r="G15" s="84"/>
    </row>
    <row r="16" spans="1:8">
      <c r="B16" s="81"/>
      <c r="C16" s="81"/>
      <c r="D16" s="81"/>
      <c r="E16" s="81"/>
      <c r="F16" s="81"/>
      <c r="G16" s="81"/>
    </row>
    <row r="17" spans="2:7">
      <c r="B17" s="85"/>
      <c r="C17" s="85"/>
      <c r="D17" s="85"/>
      <c r="E17" s="81"/>
      <c r="F17" s="85"/>
      <c r="G17" s="85"/>
    </row>
    <row r="18" spans="2:7">
      <c r="B18" s="81"/>
      <c r="C18" s="81"/>
      <c r="D18" s="81"/>
      <c r="E18" s="81"/>
      <c r="F18" s="81"/>
      <c r="G18" s="81"/>
    </row>
    <row r="19" spans="2:7">
      <c r="B19" s="83"/>
      <c r="C19" s="83"/>
      <c r="D19" s="83"/>
      <c r="E19" s="81"/>
      <c r="F19" s="83"/>
      <c r="G19" s="83"/>
    </row>
    <row r="21" spans="2:7">
      <c r="C21" s="86"/>
      <c r="F21" s="82"/>
    </row>
    <row r="22" spans="2:7">
      <c r="C22" s="86"/>
      <c r="F22" s="82"/>
    </row>
    <row r="23" spans="2:7">
      <c r="C23" s="86"/>
      <c r="F23" s="82"/>
    </row>
    <row r="24" spans="2:7">
      <c r="C24" s="86"/>
      <c r="F24" s="8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zoomScaleNormal="100" zoomScaleSheetLayoutView="100" workbookViewId="0">
      <selection activeCell="C28" sqref="C28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6">
        <v>3</v>
      </c>
      <c r="B2" s="143" t="s">
        <v>32</v>
      </c>
      <c r="C2" s="143"/>
      <c r="D2" s="68" t="s">
        <v>1</v>
      </c>
    </row>
    <row r="3" spans="1:4" ht="18.75">
      <c r="A3" s="59" t="s">
        <v>9</v>
      </c>
      <c r="B3" s="59" t="s">
        <v>33</v>
      </c>
      <c r="C3" s="59" t="s">
        <v>11</v>
      </c>
      <c r="D3" s="70" t="s">
        <v>39</v>
      </c>
    </row>
    <row r="4" spans="1:4" ht="19.5" thickBot="1">
      <c r="A4" s="35">
        <f>C4+B4</f>
        <v>4362.7959000000001</v>
      </c>
      <c r="B4" s="35">
        <v>1999.7001</v>
      </c>
      <c r="C4" s="35">
        <v>2363.0958000000001</v>
      </c>
      <c r="D4" s="36" t="s">
        <v>5</v>
      </c>
    </row>
    <row r="5" spans="1:4">
      <c r="A5" s="37"/>
      <c r="B5" s="37"/>
      <c r="C5" s="37"/>
      <c r="D5" s="38" t="s">
        <v>34</v>
      </c>
    </row>
    <row r="8" spans="1:4" ht="21.75" thickBot="1">
      <c r="A8" s="66">
        <v>3</v>
      </c>
      <c r="B8" s="143" t="s">
        <v>32</v>
      </c>
      <c r="C8" s="143"/>
      <c r="D8" s="68" t="s">
        <v>31</v>
      </c>
    </row>
    <row r="9" spans="1:4" ht="18.75">
      <c r="A9" s="59" t="s">
        <v>9</v>
      </c>
      <c r="B9" s="59" t="s">
        <v>33</v>
      </c>
      <c r="C9" s="59" t="s">
        <v>11</v>
      </c>
      <c r="D9" s="70" t="s">
        <v>39</v>
      </c>
    </row>
    <row r="10" spans="1:4" ht="19.5" thickBot="1">
      <c r="A10" s="35">
        <f>C10+B10</f>
        <v>4058.7924000000003</v>
      </c>
      <c r="B10" s="35">
        <v>1860.3592000000001</v>
      </c>
      <c r="C10" s="35">
        <v>2198.4331999999999</v>
      </c>
      <c r="D10" s="36" t="s">
        <v>5</v>
      </c>
    </row>
    <row r="11" spans="1:4">
      <c r="A11" s="37"/>
      <c r="B11" s="37"/>
      <c r="C11" s="37"/>
      <c r="D11" s="38" t="s">
        <v>34</v>
      </c>
    </row>
    <row r="13" spans="1:4">
      <c r="A13" s="91"/>
      <c r="B13" s="91"/>
      <c r="C13" s="91"/>
    </row>
    <row r="14" spans="1:4">
      <c r="B14" s="87"/>
      <c r="C14" s="87"/>
    </row>
    <row r="15" spans="1:4">
      <c r="A15" s="92"/>
      <c r="B15" s="87"/>
      <c r="C15" s="87"/>
    </row>
    <row r="16" spans="1:4">
      <c r="B16" s="93"/>
      <c r="C16" s="92"/>
    </row>
    <row r="17" spans="2:3">
      <c r="B17" s="88"/>
      <c r="C17" s="88"/>
    </row>
    <row r="18" spans="2:3">
      <c r="B18" s="89"/>
      <c r="C18" s="89"/>
    </row>
    <row r="20" spans="2:3">
      <c r="B20" s="92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B12" sqref="B12"/>
    </sheetView>
  </sheetViews>
  <sheetFormatPr defaultColWidth="8.85546875" defaultRowHeight="18.75"/>
  <cols>
    <col min="1" max="1" width="12.7109375" style="40" customWidth="1"/>
    <col min="2" max="2" width="17.8554687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>
      <c r="A2" s="66">
        <v>4</v>
      </c>
      <c r="B2" s="143" t="s">
        <v>40</v>
      </c>
      <c r="C2" s="143"/>
      <c r="D2" s="143"/>
      <c r="E2" s="67" t="s">
        <v>13</v>
      </c>
    </row>
    <row r="3" spans="1:5" ht="37.5">
      <c r="A3" s="60" t="s">
        <v>38</v>
      </c>
      <c r="B3" s="71" t="s">
        <v>41</v>
      </c>
      <c r="C3" s="71" t="s">
        <v>42</v>
      </c>
      <c r="D3" s="71" t="s">
        <v>43</v>
      </c>
      <c r="E3" s="61" t="s">
        <v>39</v>
      </c>
    </row>
    <row r="4" spans="1:5" ht="19.5" thickBot="1">
      <c r="A4" s="43">
        <v>587218.13043478259</v>
      </c>
      <c r="B4" s="41">
        <v>453229.30434782611</v>
      </c>
      <c r="C4" s="41">
        <v>423200.39130434784</v>
      </c>
      <c r="D4" s="41">
        <v>285000</v>
      </c>
      <c r="E4" s="42" t="s">
        <v>5</v>
      </c>
    </row>
    <row r="5" spans="1:5">
      <c r="A5" s="72"/>
    </row>
    <row r="6" spans="1:5">
      <c r="A6" s="72"/>
    </row>
    <row r="7" spans="1:5">
      <c r="A7" s="90"/>
      <c r="B7" s="90"/>
      <c r="C7" s="90"/>
    </row>
    <row r="8" spans="1:5">
      <c r="A8" s="73"/>
      <c r="B8" s="74"/>
    </row>
    <row r="9" spans="1:5">
      <c r="A9" s="73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44" t="s">
        <v>16</v>
      </c>
      <c r="C2" s="144"/>
      <c r="D2" s="4" t="s">
        <v>17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18</v>
      </c>
    </row>
    <row r="7" spans="1:4" ht="24" thickBot="1">
      <c r="A7" s="3" t="s">
        <v>1</v>
      </c>
      <c r="B7" s="144" t="s">
        <v>16</v>
      </c>
      <c r="C7" s="144"/>
      <c r="D7" s="4" t="s">
        <v>17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18</v>
      </c>
    </row>
    <row r="12" spans="1:4" ht="24" thickBot="1">
      <c r="A12" s="3" t="s">
        <v>1</v>
      </c>
      <c r="B12" s="144" t="s">
        <v>16</v>
      </c>
      <c r="C12" s="144"/>
      <c r="D12" s="4" t="s">
        <v>17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18</v>
      </c>
    </row>
    <row r="17" spans="1:6" ht="24" thickBot="1">
      <c r="A17" s="3" t="s">
        <v>1</v>
      </c>
      <c r="B17" s="144" t="s">
        <v>16</v>
      </c>
      <c r="C17" s="144"/>
      <c r="D17" s="4" t="s">
        <v>17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18</v>
      </c>
    </row>
    <row r="22" spans="1:6" ht="24" thickBot="1">
      <c r="A22" s="3" t="s">
        <v>1</v>
      </c>
      <c r="B22" s="144" t="s">
        <v>16</v>
      </c>
      <c r="C22" s="144"/>
      <c r="D22" s="4" t="s">
        <v>17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18</v>
      </c>
    </row>
    <row r="27" spans="1:6" ht="24" thickBot="1">
      <c r="A27" s="3" t="s">
        <v>1</v>
      </c>
      <c r="B27" s="144" t="s">
        <v>16</v>
      </c>
      <c r="C27" s="144"/>
      <c r="D27" s="4" t="s">
        <v>17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4" thickBot="1">
      <c r="A32" s="3" t="s">
        <v>1</v>
      </c>
      <c r="B32" s="144" t="s">
        <v>16</v>
      </c>
      <c r="C32" s="144"/>
      <c r="D32" s="4" t="s">
        <v>17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5">
      <c r="A35" s="11"/>
      <c r="B35" s="11"/>
      <c r="C35" s="11"/>
      <c r="D35" s="12" t="s">
        <v>18</v>
      </c>
    </row>
    <row r="37" spans="1:6" ht="24" thickBot="1">
      <c r="A37" s="3" t="s">
        <v>1</v>
      </c>
      <c r="B37" s="144" t="s">
        <v>16</v>
      </c>
      <c r="C37" s="144"/>
      <c r="D37" s="4" t="s">
        <v>17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5">
      <c r="A40" s="11"/>
      <c r="B40" s="11"/>
      <c r="C40" s="11"/>
      <c r="D40" s="12" t="s">
        <v>18</v>
      </c>
    </row>
    <row r="42" spans="1:6" ht="24" thickBot="1">
      <c r="A42" s="3" t="s">
        <v>1</v>
      </c>
      <c r="B42" s="144" t="s">
        <v>16</v>
      </c>
      <c r="C42" s="144"/>
      <c r="D42" s="4" t="s">
        <v>17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5">
      <c r="A45" s="11"/>
      <c r="B45" s="11"/>
      <c r="C45" s="11"/>
      <c r="D45" s="12" t="s">
        <v>18</v>
      </c>
    </row>
    <row r="47" spans="1:6" ht="24" thickBot="1">
      <c r="A47" s="3" t="s">
        <v>1</v>
      </c>
      <c r="B47" s="144" t="s">
        <v>16</v>
      </c>
      <c r="C47" s="144"/>
      <c r="D47" s="4" t="s">
        <v>17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5">
      <c r="A50" s="15"/>
      <c r="B50" s="11"/>
      <c r="C50" s="11"/>
      <c r="D50" s="12" t="s">
        <v>18</v>
      </c>
      <c r="F50" s="16"/>
    </row>
    <row r="51" spans="1:6">
      <c r="F51" s="16"/>
    </row>
    <row r="52" spans="1:6" ht="24" thickBot="1">
      <c r="A52" s="3" t="s">
        <v>1</v>
      </c>
      <c r="B52" s="144" t="s">
        <v>16</v>
      </c>
      <c r="C52" s="144"/>
      <c r="D52" s="4" t="s">
        <v>17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5">
      <c r="A55" s="15"/>
      <c r="B55" s="11"/>
      <c r="C55" s="11"/>
      <c r="D55" s="12" t="s">
        <v>18</v>
      </c>
      <c r="F55" s="16"/>
    </row>
    <row r="57" spans="1:6" ht="24" thickBot="1">
      <c r="A57" s="3" t="s">
        <v>1</v>
      </c>
      <c r="B57" s="144" t="s">
        <v>16</v>
      </c>
      <c r="C57" s="144"/>
      <c r="D57" s="4" t="s">
        <v>17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5">
      <c r="A60" s="15"/>
      <c r="B60" s="11"/>
      <c r="C60" s="11"/>
      <c r="D60" s="12" t="s">
        <v>18</v>
      </c>
    </row>
    <row r="62" spans="1:6" ht="24" thickBot="1">
      <c r="A62" s="3" t="s">
        <v>1</v>
      </c>
      <c r="B62" s="144" t="s">
        <v>16</v>
      </c>
      <c r="C62" s="144"/>
      <c r="D62" s="4" t="s">
        <v>17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18</v>
      </c>
    </row>
    <row r="67" spans="1:4" ht="24" thickBot="1">
      <c r="A67" s="3" t="s">
        <v>1</v>
      </c>
      <c r="B67" s="144" t="s">
        <v>16</v>
      </c>
      <c r="C67" s="144"/>
      <c r="D67" s="4" t="s">
        <v>17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18</v>
      </c>
    </row>
    <row r="72" spans="1:4" ht="24" thickBot="1">
      <c r="A72" s="3" t="s">
        <v>1</v>
      </c>
      <c r="B72" s="144" t="s">
        <v>16</v>
      </c>
      <c r="C72" s="144"/>
      <c r="D72" s="4" t="s">
        <v>17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18</v>
      </c>
    </row>
    <row r="77" spans="1:4" ht="24" thickBot="1">
      <c r="A77" s="3" t="s">
        <v>1</v>
      </c>
      <c r="B77" s="144" t="s">
        <v>16</v>
      </c>
      <c r="C77" s="144"/>
      <c r="D77" s="4" t="s">
        <v>17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18</v>
      </c>
    </row>
    <row r="82" spans="1:4" ht="24" thickBot="1">
      <c r="A82" s="3" t="s">
        <v>1</v>
      </c>
      <c r="B82" s="144" t="s">
        <v>16</v>
      </c>
      <c r="C82" s="144"/>
      <c r="D82" s="4" t="s">
        <v>17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18</v>
      </c>
    </row>
    <row r="87" spans="1:4" ht="24" thickBot="1">
      <c r="A87" s="3" t="s">
        <v>1</v>
      </c>
      <c r="B87" s="144" t="s">
        <v>16</v>
      </c>
      <c r="C87" s="144"/>
      <c r="D87" s="4" t="s">
        <v>17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18</v>
      </c>
    </row>
    <row r="92" spans="1:4" ht="24" thickBot="1">
      <c r="A92" s="3" t="s">
        <v>1</v>
      </c>
      <c r="B92" s="144" t="s">
        <v>16</v>
      </c>
      <c r="C92" s="144"/>
      <c r="D92" s="4" t="s">
        <v>17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5">
      <c r="A95" s="15"/>
      <c r="B95" s="11"/>
      <c r="C95" s="11"/>
      <c r="D95" s="12" t="s">
        <v>18</v>
      </c>
    </row>
    <row r="97" spans="1:4" ht="24" thickBot="1">
      <c r="A97" s="3" t="s">
        <v>1</v>
      </c>
      <c r="B97" s="144" t="s">
        <v>16</v>
      </c>
      <c r="C97" s="144"/>
      <c r="D97" s="4" t="s">
        <v>17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5">
      <c r="A100" s="15"/>
      <c r="B100" s="11"/>
      <c r="C100" s="11"/>
      <c r="D100" s="12" t="s">
        <v>18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44" t="s">
        <v>16</v>
      </c>
      <c r="C102" s="144"/>
      <c r="D102" s="4" t="s">
        <v>17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5">
      <c r="A105" s="15"/>
      <c r="B105" s="11"/>
      <c r="C105" s="11"/>
      <c r="D105" s="12" t="s">
        <v>18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44" t="s">
        <v>16</v>
      </c>
      <c r="C107" s="144"/>
      <c r="D107" s="4" t="s">
        <v>17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>
      <c r="D110" s="12" t="s">
        <v>18</v>
      </c>
    </row>
    <row r="112" spans="1:4" ht="24" thickBot="1">
      <c r="A112" s="3" t="s">
        <v>1</v>
      </c>
      <c r="B112" s="144" t="s">
        <v>16</v>
      </c>
      <c r="C112" s="144"/>
      <c r="D112" s="4" t="s">
        <v>17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>
      <c r="D115" s="12" t="s">
        <v>18</v>
      </c>
    </row>
    <row r="117" spans="1:6" ht="24" thickBot="1">
      <c r="A117" s="3" t="s">
        <v>1</v>
      </c>
      <c r="B117" s="144" t="s">
        <v>16</v>
      </c>
      <c r="C117" s="144"/>
      <c r="D117" s="4" t="s">
        <v>17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>
      <c r="D120" s="12" t="s">
        <v>18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44" t="s">
        <v>16</v>
      </c>
      <c r="C122" s="144"/>
      <c r="D122" s="4" t="s">
        <v>17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>
      <c r="D125" s="12" t="s">
        <v>18</v>
      </c>
    </row>
    <row r="126" spans="1:6">
      <c r="D126" s="18"/>
    </row>
    <row r="127" spans="1:6" ht="24" thickBot="1">
      <c r="A127" s="3" t="s">
        <v>1</v>
      </c>
      <c r="B127" s="144" t="s">
        <v>16</v>
      </c>
      <c r="C127" s="144"/>
      <c r="D127" s="4" t="s">
        <v>17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18</v>
      </c>
    </row>
    <row r="132" spans="1:4" ht="24" thickBot="1">
      <c r="A132" s="3" t="s">
        <v>1</v>
      </c>
      <c r="B132" s="144" t="s">
        <v>16</v>
      </c>
      <c r="C132" s="144"/>
      <c r="D132" s="4" t="s">
        <v>17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18</v>
      </c>
    </row>
    <row r="137" spans="1:4" ht="24" thickBot="1">
      <c r="A137" s="3" t="s">
        <v>1</v>
      </c>
      <c r="B137" s="144" t="s">
        <v>16</v>
      </c>
      <c r="C137" s="144"/>
      <c r="D137" s="4" t="s">
        <v>17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18</v>
      </c>
    </row>
    <row r="142" spans="1:4" ht="24" thickBot="1">
      <c r="A142" s="3" t="s">
        <v>1</v>
      </c>
      <c r="B142" s="144" t="s">
        <v>16</v>
      </c>
      <c r="C142" s="144"/>
      <c r="D142" s="4" t="s">
        <v>17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18</v>
      </c>
    </row>
    <row r="148" spans="1:4" ht="24" thickBot="1">
      <c r="A148" s="3" t="s">
        <v>1</v>
      </c>
      <c r="B148" s="144" t="s">
        <v>16</v>
      </c>
      <c r="C148" s="144"/>
      <c r="D148" s="4" t="s">
        <v>17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18</v>
      </c>
    </row>
    <row r="153" spans="1:4" ht="24" thickBot="1">
      <c r="A153" s="3" t="s">
        <v>1</v>
      </c>
      <c r="B153" s="144" t="s">
        <v>16</v>
      </c>
      <c r="C153" s="144"/>
      <c r="D153" s="4" t="s">
        <v>17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>
      <c r="D156" s="12" t="s">
        <v>18</v>
      </c>
    </row>
    <row r="158" spans="1:4" ht="24" thickBot="1">
      <c r="A158" s="3" t="s">
        <v>1</v>
      </c>
      <c r="B158" s="144" t="s">
        <v>16</v>
      </c>
      <c r="C158" s="144"/>
      <c r="D158" s="4" t="s">
        <v>17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>
      <c r="D161" s="12" t="s">
        <v>18</v>
      </c>
    </row>
    <row r="163" spans="1:4" ht="24" thickBot="1">
      <c r="A163" s="3" t="s">
        <v>1</v>
      </c>
      <c r="B163" s="144" t="s">
        <v>16</v>
      </c>
      <c r="C163" s="144"/>
      <c r="D163" s="4" t="s">
        <v>17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>
      <c r="D166" s="12" t="s">
        <v>18</v>
      </c>
    </row>
    <row r="168" spans="1:4" ht="24" thickBot="1">
      <c r="A168" s="3" t="s">
        <v>1</v>
      </c>
      <c r="B168" s="144" t="s">
        <v>16</v>
      </c>
      <c r="C168" s="144"/>
      <c r="D168" s="4" t="s">
        <v>17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>
      <c r="D171" s="12" t="s">
        <v>18</v>
      </c>
    </row>
    <row r="173" spans="1:4" ht="24" thickBot="1">
      <c r="A173" s="3" t="s">
        <v>1</v>
      </c>
      <c r="B173" s="144" t="s">
        <v>16</v>
      </c>
      <c r="C173" s="144"/>
      <c r="D173" s="4" t="s">
        <v>17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>
      <c r="D176" s="12" t="s">
        <v>18</v>
      </c>
    </row>
    <row r="178" spans="1:4" ht="24" thickBot="1">
      <c r="A178" s="3" t="s">
        <v>1</v>
      </c>
      <c r="B178" s="144" t="s">
        <v>16</v>
      </c>
      <c r="C178" s="144"/>
      <c r="D178" s="4" t="s">
        <v>17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>
      <c r="D181" s="12" t="s">
        <v>18</v>
      </c>
    </row>
    <row r="183" spans="1:4" ht="24" thickBot="1">
      <c r="A183" s="3" t="s">
        <v>1</v>
      </c>
      <c r="B183" s="144" t="s">
        <v>16</v>
      </c>
      <c r="C183" s="144"/>
      <c r="D183" s="4" t="s">
        <v>17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18</v>
      </c>
    </row>
    <row r="188" spans="1:4" ht="24" thickBot="1">
      <c r="A188" s="3" t="s">
        <v>1</v>
      </c>
      <c r="B188" s="144" t="s">
        <v>16</v>
      </c>
      <c r="C188" s="144"/>
      <c r="D188" s="4" t="s">
        <v>17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18</v>
      </c>
    </row>
    <row r="193" spans="1:4" ht="24" thickBot="1">
      <c r="A193" s="3" t="s">
        <v>1</v>
      </c>
      <c r="B193" s="144" t="s">
        <v>16</v>
      </c>
      <c r="C193" s="144"/>
      <c r="D193" s="4" t="s">
        <v>17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18</v>
      </c>
    </row>
    <row r="198" spans="1:4" ht="24" thickBot="1">
      <c r="A198" s="3" t="s">
        <v>1</v>
      </c>
      <c r="B198" s="144" t="s">
        <v>16</v>
      </c>
      <c r="C198" s="144"/>
      <c r="D198" s="4" t="s">
        <v>17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18</v>
      </c>
    </row>
    <row r="203" spans="1:4" ht="24" thickBot="1">
      <c r="A203" s="3" t="s">
        <v>1</v>
      </c>
      <c r="B203" s="144" t="s">
        <v>16</v>
      </c>
      <c r="C203" s="144"/>
      <c r="D203" s="4" t="s">
        <v>17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18</v>
      </c>
    </row>
    <row r="208" spans="1:4" s="21" customFormat="1" ht="24" thickBot="1">
      <c r="A208" s="3" t="s">
        <v>1</v>
      </c>
      <c r="B208" s="144" t="s">
        <v>16</v>
      </c>
      <c r="C208" s="144"/>
      <c r="D208" s="4" t="s">
        <v>17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18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44" t="s">
        <v>16</v>
      </c>
      <c r="C214" s="144"/>
      <c r="D214" s="4" t="s">
        <v>17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>
      <c r="D217" s="12" t="s">
        <v>18</v>
      </c>
    </row>
    <row r="219" spans="1:4" ht="18" thickBot="1"/>
    <row r="220" spans="1:4" ht="21.75" thickBot="1">
      <c r="A220" s="30" t="s">
        <v>1</v>
      </c>
      <c r="B220" s="145" t="s">
        <v>16</v>
      </c>
      <c r="C220" s="145"/>
      <c r="D220" s="31" t="s">
        <v>17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>
      <c r="A223" s="28"/>
      <c r="B223" s="28"/>
      <c r="C223" s="28"/>
      <c r="D223" s="29" t="s">
        <v>18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45" t="s">
        <v>16</v>
      </c>
      <c r="C227" s="145"/>
      <c r="D227" s="33" t="s">
        <v>17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>
      <c r="A230" s="28"/>
      <c r="B230" s="28"/>
      <c r="C230" s="28"/>
      <c r="D230" s="29" t="s">
        <v>18</v>
      </c>
    </row>
    <row r="232" spans="1:4" ht="18" thickBot="1"/>
    <row r="233" spans="1:4" ht="21.75" thickBot="1">
      <c r="A233" s="32" t="s">
        <v>1</v>
      </c>
      <c r="B233" s="145" t="s">
        <v>16</v>
      </c>
      <c r="C233" s="145"/>
      <c r="D233" s="33" t="s">
        <v>17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>
      <c r="A236" s="28"/>
      <c r="B236" s="28"/>
      <c r="C236" s="28"/>
      <c r="D236" s="29" t="s">
        <v>18</v>
      </c>
    </row>
    <row r="238" spans="1:4" ht="18" thickBot="1"/>
    <row r="239" spans="1:4" ht="21.75" thickBot="1">
      <c r="A239" s="32" t="s">
        <v>1</v>
      </c>
      <c r="B239" s="145" t="s">
        <v>16</v>
      </c>
      <c r="C239" s="145"/>
      <c r="D239" s="33" t="s">
        <v>17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>
      <c r="A242" s="28"/>
      <c r="B242" s="28"/>
      <c r="C242" s="28"/>
      <c r="D242" s="29" t="s">
        <v>18</v>
      </c>
    </row>
    <row r="244" spans="1:4" ht="18" thickBot="1"/>
    <row r="245" spans="1:4" ht="21.75" thickBot="1">
      <c r="A245" s="32" t="s">
        <v>1</v>
      </c>
      <c r="B245" s="145" t="s">
        <v>16</v>
      </c>
      <c r="C245" s="145"/>
      <c r="D245" s="33" t="s">
        <v>17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>
      <c r="A248" s="28"/>
      <c r="B248" s="28"/>
      <c r="C248" s="28"/>
      <c r="D248" s="29" t="s">
        <v>18</v>
      </c>
    </row>
    <row r="250" spans="1:4" ht="18" thickBot="1"/>
    <row r="251" spans="1:4" ht="21.75" thickBot="1">
      <c r="A251" s="32" t="s">
        <v>1</v>
      </c>
      <c r="B251" s="145" t="s">
        <v>16</v>
      </c>
      <c r="C251" s="145"/>
      <c r="D251" s="33" t="s">
        <v>17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18</v>
      </c>
    </row>
    <row r="256" spans="1:4" ht="18" thickBot="1"/>
    <row r="257" spans="1:4" ht="21.75" thickBot="1">
      <c r="A257" s="32" t="s">
        <v>1</v>
      </c>
      <c r="B257" s="145" t="s">
        <v>16</v>
      </c>
      <c r="C257" s="145"/>
      <c r="D257" s="33" t="s">
        <v>17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18</v>
      </c>
    </row>
    <row r="263" spans="1:4" ht="18" thickBot="1"/>
    <row r="264" spans="1:4" ht="21.75" thickBot="1">
      <c r="A264" s="32" t="s">
        <v>1</v>
      </c>
      <c r="B264" s="145" t="s">
        <v>16</v>
      </c>
      <c r="C264" s="145"/>
      <c r="D264" s="33" t="s">
        <v>17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ترازپرداختها</vt:lpstr>
      <vt:lpstr>ترازتجاری</vt:lpstr>
      <vt:lpstr>بدهي‌ها(دلار- یورو)</vt:lpstr>
      <vt:lpstr>نرخ دلار </vt:lpstr>
      <vt:lpstr>بدهی ها</vt:lpstr>
      <vt:lpstr>ترازپرداختها!Print_Area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2023-07-02T08:13:50Z</cp:lastPrinted>
  <dcterms:created xsi:type="dcterms:W3CDTF">2004-12-04T11:37:39Z</dcterms:created>
  <dcterms:modified xsi:type="dcterms:W3CDTF">2025-10-08T04:42:37Z</dcterms:modified>
</cp:coreProperties>
</file>