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kilani\Downloads\"/>
    </mc:Choice>
  </mc:AlternateContent>
  <xr:revisionPtr revIDLastSave="0" documentId="13_ncr:1_{AE661D3D-519F-43E9-A45D-3C245FF1B04D}" xr6:coauthVersionLast="47" xr6:coauthVersionMax="47" xr10:uidLastSave="{00000000-0000-0000-0000-000000000000}"/>
  <bookViews>
    <workbookView xWindow="-120" yWindow="-120" windowWidth="29040" windowHeight="15840" tabRatio="607" xr2:uid="{00000000-000D-0000-FFFF-FFFF00000000}"/>
  </bookViews>
  <sheets>
    <sheet name="ترازپرداختها " sheetId="20" r:id="rId1"/>
    <sheet name="ترازتجاری" sheetId="7" r:id="rId2"/>
    <sheet name="بدهي‌ها(دلار- یورو)" sheetId="18" r:id="rId3"/>
    <sheet name="نرخ دلار " sheetId="19" r:id="rId4"/>
    <sheet name="بدهی ها" sheetId="6" state="hidden" r:id="rId5"/>
  </sheets>
  <externalReferences>
    <externalReference r:id="rId6"/>
  </externalReferences>
  <definedNames>
    <definedName name="éر9" localSheetId="0">#REF!</definedName>
    <definedName name="éر9" localSheetId="3">#REF!</definedName>
    <definedName name="éر9">#REF!</definedName>
    <definedName name="_xlnm.Print_Area" localSheetId="4">'بدهی ها'!#REF!</definedName>
    <definedName name="_xlnm.Print_Area" localSheetId="2">'بدهي‌ها(دلار- یورو)'!$A$1:$D$13</definedName>
    <definedName name="_xlnm.Print_Area" localSheetId="0">'ترازپرداختها '!$A$2:$H$20</definedName>
    <definedName name="_xlnm.Print_Area" localSheetId="1">ترازتجاری!$A$1:$H$19</definedName>
    <definedName name="_xlnm.Print_Area" localSheetId="3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7" i="20" l="1"/>
  <c r="A16" i="20"/>
  <c r="A15" i="20"/>
  <c r="A14" i="20"/>
  <c r="A13" i="20"/>
  <c r="A12" i="20"/>
  <c r="A11" i="20"/>
  <c r="A10" i="20"/>
  <c r="A9" i="20"/>
  <c r="A8" i="20"/>
  <c r="A7" i="20"/>
  <c r="A6" i="20"/>
  <c r="A5" i="20"/>
  <c r="A16" i="7"/>
  <c r="C17" i="7"/>
  <c r="E16" i="7" l="1"/>
  <c r="B17" i="7" l="1"/>
  <c r="A17" i="7"/>
  <c r="F17" i="7"/>
  <c r="G17" i="7"/>
  <c r="A15" i="7" l="1"/>
  <c r="E17" i="7"/>
  <c r="E15" i="7"/>
  <c r="A14" i="7" l="1"/>
  <c r="E14" i="7"/>
  <c r="A13" i="7"/>
  <c r="E13" i="7" l="1"/>
  <c r="E12" i="7"/>
  <c r="A12" i="7"/>
  <c r="A11" i="7" l="1"/>
  <c r="E11" i="7"/>
  <c r="A10" i="7" l="1"/>
  <c r="E10" i="7"/>
  <c r="E9" i="7"/>
  <c r="A9" i="7"/>
  <c r="A8" i="7" l="1"/>
  <c r="E8" i="7" l="1"/>
  <c r="A7" i="7"/>
  <c r="E7" i="7"/>
  <c r="E6" i="7" l="1"/>
  <c r="A6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<sst xmlns="http://schemas.openxmlformats.org/spreadsheetml/2006/main" count="535" uniqueCount="75">
  <si>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</si>
  <si>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</si>
  <si>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</si>
  <si>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</si>
  <si>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</si>
  <si>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</si>
  <si>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</si>
  <si>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</si>
  <si>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</si>
  <si>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</si>
  <si>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</si>
  <si>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</si>
  <si>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</si>
  <si>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</si>
  <si>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</si>
  <si>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</si>
  <si>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</si>
  <si>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</si>
  <si>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</si>
  <si>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</si>
  <si>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</si>
  <si>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</si>
  <si>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</si>
  <si>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</si>
  <si>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</si>
  <si>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</si>
  <si>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</si>
  <si>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</si>
  <si>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</si>
  <si>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</si>
  <si>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</si>
  <si>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</si>
  <si>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</si>
  <si>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</si>
  <si>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</si>
  <si>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</si>
  <si>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</si>
  <si>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</si>
  <si>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</si>
  <si>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</si>
  <si>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</si>
  <si>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</si>
  <si>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</si>
  <si>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</si>
  <si>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</si>
  <si>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</si>
  <si>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</si>
  <si>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</si>
  <si>
    <t>دی</t>
  </si>
  <si>
    <t>موازنه پرداخت‌ها</t>
  </si>
  <si>
    <t>درصد تغییر</t>
  </si>
  <si>
    <t>سال</t>
  </si>
  <si>
    <t>دو مقطع آخر</t>
  </si>
  <si>
    <t>□1403</t>
  </si>
  <si>
    <t>□1402</t>
  </si>
  <si>
    <t>□1401</t>
  </si>
  <si>
    <t>□1400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</si>
  <si>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</si>
  <si>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</si>
  <si>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</si>
  <si>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</si>
  <si>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</si>
  <si>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</si>
  <si>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</si>
  <si>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</si>
  <si>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</si>
  <si>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</si>
  <si>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</si>
  <si>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 (3)</t>
  </si>
  <si>
    <t xml:space="preserve">اشتباهات و از قلم افتادگي </t>
  </si>
  <si>
    <t>-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</si>
  <si>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</si>
  <si>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</si>
  <si>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</si>
  <si>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3- بر اساس ویرایش چهارم دستورالعمل تهیه ترازپرداخت‌های صندوق بین‌المللی پول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</si>
</sst>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-_ ;_ * #,##0.00\-_ ;_ * &quot;-&quot;??_-_ ;_ @_ "/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#,##0.00000"/>
    <numFmt numFmtId="176" formatCode="#,##0.0000"/>
    <numFmt numFmtId="177" formatCode="0.00000"/>
    <numFmt numFmtId="178" formatCode="#,##0.0"/>
    <numFmt numFmtId="179" formatCode="0_)"/>
  </numFmts>
  <fonts count="48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1"/>
      <color theme="1"/>
      <name val="Nazanin"/>
      <family val="2"/>
      <charset val="17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name val="B Nazanin"/>
      <charset val="178"/>
    </font>
    <font>
      <sz val="8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sz val="14"/>
      <name val="B Nazanin"/>
      <charset val="178"/>
    </font>
    <font>
      <vertAlign val="superscript"/>
      <sz val="12"/>
      <name val="B Nazanin"/>
      <charset val="17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0">
    <xf numFmtId="0" fontId="0" fillId="0" borderId="0"/>
    <xf numFmtId="0" fontId="12" fillId="0" borderId="0"/>
    <xf numFmtId="0" fontId="13" fillId="0" borderId="0">
      <protection locked="0"/>
    </xf>
    <xf numFmtId="165" fontId="11" fillId="0" borderId="0" applyFont="0" applyFill="0" applyBorder="0" applyAlignment="0" applyProtection="0">
      <alignment wrapText="1"/>
    </xf>
    <xf numFmtId="166" fontId="13" fillId="0" borderId="0">
      <protection locked="0"/>
    </xf>
    <xf numFmtId="167" fontId="14" fillId="0" borderId="0">
      <protection locked="0"/>
    </xf>
    <xf numFmtId="167" fontId="14" fillId="0" borderId="0">
      <protection locked="0"/>
    </xf>
    <xf numFmtId="0" fontId="15" fillId="2" borderId="1" applyNumberFormat="0" applyProtection="0">
      <alignment horizontal="center" wrapText="1"/>
    </xf>
    <xf numFmtId="0" fontId="15" fillId="2" borderId="2" applyNumberFormat="0" applyAlignment="0" applyProtection="0">
      <alignment wrapText="1"/>
    </xf>
    <xf numFmtId="0" fontId="11" fillId="3" borderId="0" applyNumberFormat="0" applyBorder="0">
      <alignment horizontal="center" wrapText="1"/>
    </xf>
    <xf numFmtId="0" fontId="11" fillId="4" borderId="3" applyNumberFormat="0">
      <alignment wrapText="1"/>
    </xf>
    <xf numFmtId="0" fontId="11" fillId="4" borderId="0" applyNumberFormat="0" applyBorder="0">
      <alignment wrapText="1"/>
    </xf>
    <xf numFmtId="0" fontId="11" fillId="0" borderId="0" applyNumberFormat="0" applyFill="0" applyBorder="0" applyProtection="0">
      <alignment horizontal="right" wrapText="1"/>
    </xf>
    <xf numFmtId="168" fontId="11" fillId="0" borderId="0" applyFill="0" applyBorder="0" applyAlignment="0" applyProtection="0">
      <alignment wrapText="1"/>
    </xf>
    <xf numFmtId="169" fontId="11" fillId="0" borderId="0" applyFill="0" applyBorder="0" applyAlignment="0" applyProtection="0">
      <alignment wrapText="1"/>
    </xf>
    <xf numFmtId="170" fontId="11" fillId="0" borderId="0" applyFill="0" applyBorder="0" applyAlignment="0" applyProtection="0">
      <alignment wrapText="1"/>
    </xf>
    <xf numFmtId="0" fontId="11" fillId="0" borderId="0" applyNumberFormat="0" applyFill="0" applyBorder="0" applyProtection="0">
      <alignment horizontal="right" wrapText="1"/>
    </xf>
    <xf numFmtId="0" fontId="11" fillId="0" borderId="0" applyNumberFormat="0" applyFill="0" applyBorder="0">
      <alignment horizontal="right" wrapText="1"/>
    </xf>
    <xf numFmtId="17" fontId="11" fillId="0" borderId="0" applyFill="0" applyBorder="0">
      <alignment horizontal="right" wrapText="1"/>
    </xf>
    <xf numFmtId="164" fontId="11" fillId="0" borderId="0" applyFill="0" applyBorder="0" applyAlignment="0" applyProtection="0">
      <alignment wrapText="1"/>
    </xf>
    <xf numFmtId="0" fontId="16" fillId="0" borderId="0" applyNumberFormat="0" applyFill="0" applyBorder="0">
      <alignment horizontal="left" wrapText="1"/>
    </xf>
    <xf numFmtId="0" fontId="15" fillId="0" borderId="0" applyNumberFormat="0" applyFill="0" applyBorder="0">
      <alignment horizontal="center" wrapText="1"/>
    </xf>
    <xf numFmtId="0" fontId="15" fillId="0" borderId="0" applyNumberFormat="0" applyFill="0" applyBorder="0">
      <alignment horizontal="center" wrapText="1"/>
    </xf>
    <xf numFmtId="0" fontId="17" fillId="0" borderId="0"/>
    <xf numFmtId="0" fontId="4" fillId="0" borderId="0"/>
    <xf numFmtId="167" fontId="13" fillId="0" borderId="10">
      <protection locked="0"/>
    </xf>
    <xf numFmtId="0" fontId="4" fillId="0" borderId="0"/>
    <xf numFmtId="0" fontId="3" fillId="0" borderId="0"/>
    <xf numFmtId="0" fontId="18" fillId="0" borderId="0"/>
    <xf numFmtId="165" fontId="4" fillId="0" borderId="0" applyFont="0" applyFill="0" applyBorder="0" applyAlignment="0" applyProtection="0">
      <alignment wrapText="1"/>
    </xf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71" fontId="4" fillId="0" borderId="0" applyFill="0" applyBorder="0" applyAlignment="0" applyProtection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64" fontId="4" fillId="0" borderId="0" applyFill="0" applyBorder="0" applyAlignment="0" applyProtection="0">
      <alignment wrapText="1"/>
    </xf>
    <xf numFmtId="0" fontId="4" fillId="0" borderId="0"/>
    <xf numFmtId="0" fontId="1" fillId="0" borderId="0"/>
    <xf numFmtId="0" fontId="26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20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9" fillId="24" borderId="0" applyNumberFormat="0" applyBorder="0" applyAlignment="0" applyProtection="0"/>
    <xf numFmtId="0" fontId="30" fillId="25" borderId="16" applyNumberFormat="0" applyAlignment="0" applyProtection="0"/>
    <xf numFmtId="0" fontId="31" fillId="26" borderId="17" applyNumberFormat="0" applyAlignment="0" applyProtection="0"/>
    <xf numFmtId="0" fontId="32" fillId="0" borderId="0" applyNumberFormat="0" applyFill="0" applyBorder="0" applyAlignment="0" applyProtection="0"/>
    <xf numFmtId="0" fontId="33" fillId="15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7" fillId="16" borderId="16" applyNumberFormat="0" applyAlignment="0" applyProtection="0"/>
    <xf numFmtId="0" fontId="38" fillId="0" borderId="21" applyNumberFormat="0" applyFill="0" applyAlignment="0" applyProtection="0"/>
    <xf numFmtId="0" fontId="39" fillId="16" borderId="0" applyNumberFormat="0" applyBorder="0" applyAlignment="0" applyProtection="0"/>
    <xf numFmtId="0" fontId="4" fillId="13" borderId="15" applyNumberFormat="0" applyFont="0" applyAlignment="0" applyProtection="0"/>
    <xf numFmtId="0" fontId="40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1" fillId="0" borderId="0" applyNumberFormat="0" applyFill="0" applyBorder="0" applyAlignment="0" applyProtection="0"/>
    <xf numFmtId="167" fontId="13" fillId="0" borderId="10">
      <protection locked="0"/>
    </xf>
    <xf numFmtId="0" fontId="38" fillId="0" borderId="0" applyNumberFormat="0" applyFill="0" applyBorder="0" applyAlignment="0" applyProtection="0"/>
    <xf numFmtId="0" fontId="4" fillId="0" borderId="0"/>
    <xf numFmtId="0" fontId="1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20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9" fillId="24" borderId="0" applyNumberFormat="0" applyBorder="0" applyAlignment="0" applyProtection="0"/>
    <xf numFmtId="0" fontId="30" fillId="25" borderId="16" applyNumberFormat="0" applyAlignment="0" applyProtection="0"/>
    <xf numFmtId="0" fontId="31" fillId="26" borderId="17" applyNumberFormat="0" applyAlignment="0" applyProtection="0"/>
    <xf numFmtId="0" fontId="32" fillId="0" borderId="0" applyNumberFormat="0" applyFill="0" applyBorder="0" applyAlignment="0" applyProtection="0"/>
    <xf numFmtId="0" fontId="33" fillId="15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7" fillId="16" borderId="16" applyNumberFormat="0" applyAlignment="0" applyProtection="0"/>
    <xf numFmtId="0" fontId="38" fillId="0" borderId="21" applyNumberFormat="0" applyFill="0" applyAlignment="0" applyProtection="0"/>
    <xf numFmtId="0" fontId="39" fillId="16" borderId="0" applyNumberFormat="0" applyBorder="0" applyAlignment="0" applyProtection="0"/>
    <xf numFmtId="0" fontId="4" fillId="13" borderId="15" applyNumberFormat="0" applyFont="0" applyAlignment="0" applyProtection="0"/>
    <xf numFmtId="0" fontId="40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5" fillId="0" borderId="0"/>
  </cellStyleXfs>
  <cellXfs count="141">
    <xf numFmtId="0" fontId="0" fillId="0" borderId="0" xfId="0"/>
    <xf numFmtId="0" fontId="7" fillId="5" borderId="0" xfId="0" applyFont="1" applyFill="1"/>
    <xf numFmtId="0" fontId="7" fillId="0" borderId="0" xfId="0" applyFont="1"/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horizontal="right"/>
    </xf>
    <xf numFmtId="0" fontId="8" fillId="5" borderId="0" xfId="23" applyFont="1" applyFill="1" applyBorder="1" applyAlignment="1">
      <alignment vertical="center"/>
    </xf>
    <xf numFmtId="1" fontId="8" fillId="5" borderId="0" xfId="23" applyNumberFormat="1" applyFont="1" applyFill="1" applyBorder="1" applyAlignment="1">
      <alignment horizontal="center"/>
    </xf>
    <xf numFmtId="1" fontId="8" fillId="5" borderId="0" xfId="23" applyNumberFormat="1" applyFont="1" applyFill="1" applyBorder="1" applyAlignment="1">
      <alignment horizontal="center" vertical="center"/>
    </xf>
    <xf numFmtId="0" fontId="9" fillId="5" borderId="0" xfId="23" applyFont="1" applyFill="1" applyBorder="1" applyAlignment="1">
      <alignment horizontal="left"/>
    </xf>
    <xf numFmtId="0" fontId="9" fillId="5" borderId="0" xfId="23" applyFont="1" applyFill="1" applyBorder="1" applyAlignment="1">
      <alignment vertical="center"/>
    </xf>
    <xf numFmtId="1" fontId="8" fillId="5" borderId="9" xfId="23" applyNumberFormat="1" applyFont="1" applyFill="1" applyBorder="1" applyAlignment="1">
      <alignment horizontal="center" vertical="center"/>
    </xf>
    <xf numFmtId="0" fontId="9" fillId="5" borderId="7" xfId="23" applyFont="1" applyFill="1" applyBorder="1" applyAlignment="1">
      <alignment horizontal="left"/>
    </xf>
    <xf numFmtId="0" fontId="7" fillId="5" borderId="7" xfId="23" applyFont="1" applyFill="1" applyBorder="1" applyAlignment="1">
      <alignment readingOrder="2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9" fillId="5" borderId="7" xfId="23" applyNumberFormat="1" applyFont="1" applyFill="1" applyBorder="1" applyAlignment="1">
      <alignment horizontal="left"/>
    </xf>
    <xf numFmtId="1" fontId="7" fillId="0" borderId="0" xfId="0" applyNumberFormat="1" applyFont="1"/>
    <xf numFmtId="1" fontId="9" fillId="5" borderId="0" xfId="23" applyNumberFormat="1" applyFont="1" applyFill="1" applyBorder="1" applyAlignment="1">
      <alignment horizontal="left"/>
    </xf>
    <xf numFmtId="0" fontId="7" fillId="5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8" borderId="0" xfId="0" applyFont="1" applyFill="1"/>
    <xf numFmtId="0" fontId="7" fillId="8" borderId="0" xfId="0" applyFont="1" applyFill="1" applyBorder="1"/>
    <xf numFmtId="0" fontId="7" fillId="8" borderId="0" xfId="23" applyFont="1" applyFill="1" applyBorder="1" applyAlignment="1">
      <alignment readingOrder="2"/>
    </xf>
    <xf numFmtId="1" fontId="9" fillId="5" borderId="9" xfId="23" applyNumberFormat="1" applyFont="1" applyFill="1" applyBorder="1" applyAlignment="1">
      <alignment horizontal="center" vertical="center"/>
    </xf>
    <xf numFmtId="0" fontId="9" fillId="7" borderId="5" xfId="23" applyFont="1" applyFill="1" applyBorder="1" applyAlignment="1">
      <alignment horizontal="center" vertical="center"/>
    </xf>
    <xf numFmtId="0" fontId="9" fillId="5" borderId="5" xfId="23" applyFont="1" applyFill="1" applyBorder="1" applyAlignment="1">
      <alignment horizontal="right" vertical="center"/>
    </xf>
    <xf numFmtId="1" fontId="9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readingOrder="2"/>
    </xf>
    <xf numFmtId="0" fontId="9" fillId="9" borderId="13" xfId="0" applyFont="1" applyFill="1" applyBorder="1" applyAlignment="1">
      <alignment horizontal="left"/>
    </xf>
    <xf numFmtId="0" fontId="9" fillId="9" borderId="14" xfId="0" applyFont="1" applyFill="1" applyBorder="1" applyAlignment="1">
      <alignment horizontal="right"/>
    </xf>
    <xf numFmtId="0" fontId="9" fillId="9" borderId="11" xfId="0" applyFont="1" applyFill="1" applyBorder="1" applyAlignment="1">
      <alignment horizontal="left"/>
    </xf>
    <xf numFmtId="0" fontId="9" fillId="9" borderId="11" xfId="0" applyFont="1" applyFill="1" applyBorder="1" applyAlignment="1">
      <alignment horizontal="right"/>
    </xf>
    <xf numFmtId="0" fontId="20" fillId="0" borderId="0" xfId="0" applyFont="1"/>
    <xf numFmtId="1" fontId="21" fillId="5" borderId="9" xfId="23" applyNumberFormat="1" applyFont="1" applyFill="1" applyBorder="1" applyAlignment="1">
      <alignment horizontal="center" vertical="center"/>
    </xf>
    <xf numFmtId="1" fontId="21" fillId="5" borderId="9" xfId="23" applyNumberFormat="1" applyFont="1" applyFill="1" applyBorder="1" applyAlignment="1">
      <alignment horizontal="right" vertical="center"/>
    </xf>
    <xf numFmtId="0" fontId="20" fillId="5" borderId="0" xfId="0" applyFont="1" applyFill="1"/>
    <xf numFmtId="0" fontId="20" fillId="5" borderId="7" xfId="23" applyFont="1" applyFill="1" applyBorder="1" applyAlignment="1">
      <alignment horizontal="right" readingOrder="2"/>
    </xf>
    <xf numFmtId="0" fontId="21" fillId="0" borderId="0" xfId="0" applyFont="1"/>
    <xf numFmtId="0" fontId="21" fillId="5" borderId="0" xfId="0" applyFont="1" applyFill="1"/>
    <xf numFmtId="1" fontId="21" fillId="5" borderId="4" xfId="0" applyNumberFormat="1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vertical="center"/>
    </xf>
    <xf numFmtId="1" fontId="21" fillId="8" borderId="4" xfId="0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21" fillId="5" borderId="8" xfId="23" applyFont="1" applyFill="1" applyBorder="1" applyAlignment="1">
      <alignment horizontal="center" vertical="center"/>
    </xf>
    <xf numFmtId="3" fontId="21" fillId="5" borderId="0" xfId="23" applyNumberFormat="1" applyFont="1" applyFill="1" applyBorder="1" applyAlignment="1">
      <alignment horizontal="center" vertical="center"/>
    </xf>
    <xf numFmtId="3" fontId="21" fillId="5" borderId="9" xfId="23" applyNumberFormat="1" applyFont="1" applyFill="1" applyBorder="1" applyAlignment="1">
      <alignment horizontal="center" vertical="center"/>
    </xf>
    <xf numFmtId="0" fontId="21" fillId="5" borderId="9" xfId="23" applyFont="1" applyFill="1" applyBorder="1" applyAlignment="1">
      <alignment vertical="center"/>
    </xf>
    <xf numFmtId="0" fontId="21" fillId="5" borderId="0" xfId="23" applyFont="1" applyFill="1" applyBorder="1" applyAlignment="1">
      <alignment horizontal="left"/>
    </xf>
    <xf numFmtId="0" fontId="20" fillId="5" borderId="0" xfId="23" applyFont="1" applyFill="1" applyAlignment="1">
      <alignment vertical="center"/>
    </xf>
    <xf numFmtId="3" fontId="20" fillId="5" borderId="0" xfId="23" applyNumberFormat="1" applyFont="1" applyFill="1" applyAlignment="1">
      <alignment vertical="center"/>
    </xf>
    <xf numFmtId="0" fontId="20" fillId="5" borderId="0" xfId="23" applyFont="1" applyFill="1" applyAlignment="1">
      <alignment horizontal="right" vertical="center" readingOrder="2"/>
    </xf>
    <xf numFmtId="3" fontId="21" fillId="5" borderId="12" xfId="23" applyNumberFormat="1" applyFont="1" applyFill="1" applyBorder="1" applyAlignment="1">
      <alignment horizontal="center" vertical="center"/>
    </xf>
    <xf numFmtId="1" fontId="21" fillId="5" borderId="12" xfId="23" applyNumberFormat="1" applyFont="1" applyFill="1" applyBorder="1" applyAlignment="1">
      <alignment horizontal="center" vertical="center"/>
    </xf>
    <xf numFmtId="1" fontId="21" fillId="8" borderId="12" xfId="26" applyNumberFormat="1" applyFont="1" applyFill="1" applyBorder="1" applyAlignment="1">
      <alignment horizontal="center" vertical="center"/>
    </xf>
    <xf numFmtId="1" fontId="21" fillId="8" borderId="0" xfId="26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horizontal="center" vertical="center"/>
    </xf>
    <xf numFmtId="0" fontId="21" fillId="7" borderId="6" xfId="23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left" vertical="center" readingOrder="2"/>
    </xf>
    <xf numFmtId="0" fontId="21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vertical="center"/>
    </xf>
    <xf numFmtId="0" fontId="24" fillId="10" borderId="4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left" vertical="center"/>
    </xf>
    <xf numFmtId="0" fontId="25" fillId="10" borderId="4" xfId="0" applyFont="1" applyFill="1" applyBorder="1" applyAlignment="1">
      <alignment horizontal="right" vertical="center"/>
    </xf>
    <xf numFmtId="0" fontId="25" fillId="10" borderId="4" xfId="0" applyFont="1" applyFill="1" applyBorder="1" applyAlignment="1">
      <alignment horizontal="right" vertical="center" readingOrder="2"/>
    </xf>
    <xf numFmtId="0" fontId="21" fillId="5" borderId="6" xfId="23" applyFont="1" applyFill="1" applyBorder="1" applyAlignment="1">
      <alignment horizontal="center" vertical="center"/>
    </xf>
    <xf numFmtId="0" fontId="21" fillId="5" borderId="6" xfId="23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center" vertical="center" wrapText="1"/>
    </xf>
    <xf numFmtId="172" fontId="21" fillId="5" borderId="0" xfId="0" applyNumberFormat="1" applyFont="1" applyFill="1"/>
    <xf numFmtId="2" fontId="21" fillId="5" borderId="0" xfId="0" applyNumberFormat="1" applyFont="1" applyFill="1"/>
    <xf numFmtId="173" fontId="21" fillId="5" borderId="0" xfId="0" applyNumberFormat="1" applyFont="1" applyFill="1"/>
    <xf numFmtId="1" fontId="21" fillId="5" borderId="0" xfId="23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vertical="center"/>
    </xf>
    <xf numFmtId="1" fontId="21" fillId="5" borderId="0" xfId="23" applyNumberFormat="1" applyFont="1" applyFill="1" applyAlignment="1">
      <alignment horizontal="center" vertical="center"/>
    </xf>
    <xf numFmtId="3" fontId="21" fillId="5" borderId="0" xfId="23" applyNumberFormat="1" applyFont="1" applyFill="1" applyAlignment="1">
      <alignment horizontal="center" vertical="center"/>
    </xf>
    <xf numFmtId="1" fontId="21" fillId="8" borderId="0" xfId="26" applyNumberFormat="1" applyFont="1" applyFill="1" applyAlignment="1">
      <alignment horizontal="center" vertical="center"/>
    </xf>
    <xf numFmtId="0" fontId="21" fillId="5" borderId="0" xfId="23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175" fontId="20" fillId="5" borderId="0" xfId="0" applyNumberFormat="1" applyFont="1" applyFill="1" applyAlignment="1">
      <alignment horizontal="center" vertical="center"/>
    </xf>
    <xf numFmtId="174" fontId="21" fillId="5" borderId="0" xfId="0" applyNumberFormat="1" applyFont="1" applyFill="1" applyAlignment="1">
      <alignment horizontal="center" vertical="center"/>
    </xf>
    <xf numFmtId="172" fontId="20" fillId="0" borderId="0" xfId="0" applyNumberFormat="1" applyFont="1" applyAlignment="1">
      <alignment horizontal="center" vertical="center"/>
    </xf>
    <xf numFmtId="1" fontId="20" fillId="5" borderId="0" xfId="0" applyNumberFormat="1" applyFont="1" applyFill="1" applyAlignment="1">
      <alignment horizontal="center" vertical="center"/>
    </xf>
    <xf numFmtId="176" fontId="20" fillId="5" borderId="0" xfId="0" applyNumberFormat="1" applyFont="1" applyFill="1" applyAlignment="1">
      <alignment horizontal="center" vertical="center"/>
    </xf>
    <xf numFmtId="177" fontId="21" fillId="5" borderId="0" xfId="0" applyNumberFormat="1" applyFont="1" applyFill="1" applyAlignment="1">
      <alignment horizontal="center" vertical="center"/>
    </xf>
    <xf numFmtId="172" fontId="20" fillId="0" borderId="0" xfId="0" applyNumberFormat="1" applyFont="1"/>
    <xf numFmtId="3" fontId="20" fillId="5" borderId="0" xfId="0" applyNumberFormat="1" applyFont="1" applyFill="1" applyAlignment="1">
      <alignment horizontal="center" vertical="center"/>
    </xf>
    <xf numFmtId="172" fontId="20" fillId="5" borderId="0" xfId="0" applyNumberFormat="1" applyFont="1" applyFill="1" applyAlignment="1">
      <alignment horizontal="center" vertical="center"/>
    </xf>
    <xf numFmtId="3" fontId="20" fillId="5" borderId="0" xfId="0" applyNumberFormat="1" applyFont="1" applyFill="1" applyAlignment="1">
      <alignment vertical="center"/>
    </xf>
    <xf numFmtId="3" fontId="20" fillId="5" borderId="0" xfId="0" applyNumberFormat="1" applyFont="1" applyFill="1" applyAlignment="1">
      <alignment horizontal="center" vertical="center"/>
    </xf>
    <xf numFmtId="178" fontId="20" fillId="5" borderId="0" xfId="0" applyNumberFormat="1" applyFont="1" applyFill="1" applyAlignment="1">
      <alignment horizontal="center" vertical="center"/>
    </xf>
    <xf numFmtId="1" fontId="42" fillId="5" borderId="0" xfId="0" applyNumberFormat="1" applyFont="1" applyFill="1" applyAlignment="1">
      <alignment horizontal="center" vertical="center"/>
    </xf>
    <xf numFmtId="2" fontId="20" fillId="0" borderId="0" xfId="0" applyNumberFormat="1" applyFont="1"/>
    <xf numFmtId="4" fontId="20" fillId="0" borderId="0" xfId="0" applyNumberFormat="1" applyFont="1"/>
    <xf numFmtId="0" fontId="21" fillId="5" borderId="6" xfId="23" applyFont="1" applyFill="1" applyBorder="1" applyAlignment="1">
      <alignment horizontal="center" vertical="center"/>
    </xf>
    <xf numFmtId="0" fontId="21" fillId="5" borderId="7" xfId="23" applyFont="1" applyFill="1" applyBorder="1" applyAlignment="1">
      <alignment horizontal="right" vertical="center"/>
    </xf>
    <xf numFmtId="0" fontId="21" fillId="5" borderId="6" xfId="23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43" fillId="0" borderId="0" xfId="0" applyFont="1" applyAlignment="1">
      <alignment horizontal="right" vertical="center" wrapText="1" readingOrder="2"/>
    </xf>
    <xf numFmtId="0" fontId="42" fillId="0" borderId="0" xfId="0" applyFont="1"/>
    <xf numFmtId="0" fontId="22" fillId="9" borderId="4" xfId="0" applyFont="1" applyFill="1" applyBorder="1" applyAlignment="1">
      <alignment horizontal="left"/>
    </xf>
    <xf numFmtId="0" fontId="9" fillId="9" borderId="4" xfId="0" applyFont="1" applyFill="1" applyBorder="1"/>
    <xf numFmtId="0" fontId="10" fillId="9" borderId="4" xfId="0" applyFont="1" applyFill="1" applyBorder="1"/>
    <xf numFmtId="0" fontId="44" fillId="9" borderId="4" xfId="0" applyFont="1" applyFill="1" applyBorder="1" applyAlignment="1">
      <alignment horizontal="right" vertical="center"/>
    </xf>
    <xf numFmtId="0" fontId="42" fillId="9" borderId="7" xfId="0" applyFont="1" applyFill="1" applyBorder="1" applyAlignment="1">
      <alignment horizontal="center"/>
    </xf>
    <xf numFmtId="0" fontId="42" fillId="9" borderId="0" xfId="0" applyFont="1" applyFill="1"/>
    <xf numFmtId="179" fontId="21" fillId="9" borderId="5" xfId="149" applyNumberFormat="1" applyFont="1" applyFill="1" applyBorder="1" applyAlignment="1">
      <alignment horizontal="center" vertical="center"/>
    </xf>
    <xf numFmtId="179" fontId="21" fillId="9" borderId="7" xfId="149" applyNumberFormat="1" applyFont="1" applyFill="1" applyBorder="1" applyAlignment="1">
      <alignment horizontal="center" vertical="center"/>
    </xf>
    <xf numFmtId="0" fontId="42" fillId="9" borderId="6" xfId="0" applyFont="1" applyFill="1" applyBorder="1" applyAlignment="1">
      <alignment horizontal="center" readingOrder="2"/>
    </xf>
    <xf numFmtId="0" fontId="42" fillId="9" borderId="0" xfId="0" applyFont="1" applyFill="1" applyAlignment="1">
      <alignment horizontal="center"/>
    </xf>
    <xf numFmtId="0" fontId="42" fillId="9" borderId="6" xfId="0" applyFont="1" applyFill="1" applyBorder="1" applyAlignment="1">
      <alignment horizontal="center"/>
    </xf>
    <xf numFmtId="179" fontId="21" fillId="9" borderId="6" xfId="149" applyNumberFormat="1" applyFont="1" applyFill="1" applyBorder="1" applyAlignment="1">
      <alignment horizontal="center"/>
    </xf>
    <xf numFmtId="179" fontId="21" fillId="9" borderId="6" xfId="149" applyNumberFormat="1" applyFont="1" applyFill="1" applyBorder="1" applyAlignment="1">
      <alignment horizontal="center" vertical="center"/>
    </xf>
    <xf numFmtId="177" fontId="42" fillId="0" borderId="0" xfId="0" applyNumberFormat="1" applyFont="1" applyAlignment="1">
      <alignment horizontal="center"/>
    </xf>
    <xf numFmtId="172" fontId="42" fillId="5" borderId="0" xfId="0" applyNumberFormat="1" applyFont="1" applyFill="1" applyAlignment="1">
      <alignment horizontal="center" vertical="center"/>
    </xf>
    <xf numFmtId="172" fontId="46" fillId="5" borderId="0" xfId="0" applyNumberFormat="1" applyFont="1" applyFill="1" applyAlignment="1">
      <alignment horizontal="center" vertical="center"/>
    </xf>
    <xf numFmtId="0" fontId="21" fillId="5" borderId="0" xfId="149" applyFont="1" applyFill="1" applyAlignment="1">
      <alignment readingOrder="2"/>
    </xf>
    <xf numFmtId="172" fontId="42" fillId="0" borderId="0" xfId="0" applyNumberFormat="1" applyFont="1" applyAlignment="1">
      <alignment horizontal="center"/>
    </xf>
    <xf numFmtId="177" fontId="42" fillId="0" borderId="0" xfId="0" applyNumberFormat="1" applyFont="1"/>
    <xf numFmtId="173" fontId="42" fillId="0" borderId="0" xfId="0" applyNumberFormat="1" applyFont="1"/>
    <xf numFmtId="0" fontId="42" fillId="5" borderId="0" xfId="149" applyFont="1" applyFill="1" applyAlignment="1">
      <alignment horizontal="right" indent="4"/>
    </xf>
    <xf numFmtId="0" fontId="42" fillId="5" borderId="0" xfId="149" applyFont="1" applyFill="1" applyAlignment="1">
      <alignment horizontal="right" indent="5" readingOrder="2"/>
    </xf>
    <xf numFmtId="0" fontId="21" fillId="5" borderId="0" xfId="149" applyFont="1" applyFill="1" applyAlignment="1">
      <alignment horizontal="right" indent="9" readingOrder="2"/>
    </xf>
    <xf numFmtId="1" fontId="42" fillId="0" borderId="0" xfId="0" applyNumberFormat="1" applyFont="1" applyAlignment="1">
      <alignment horizontal="center"/>
    </xf>
    <xf numFmtId="0" fontId="21" fillId="5" borderId="0" xfId="149" applyFont="1" applyFill="1" applyAlignment="1">
      <alignment horizontal="right" readingOrder="2"/>
    </xf>
    <xf numFmtId="1" fontId="42" fillId="5" borderId="4" xfId="0" applyNumberFormat="1" applyFont="1" applyFill="1" applyBorder="1" applyAlignment="1">
      <alignment horizontal="center" vertical="center"/>
    </xf>
    <xf numFmtId="0" fontId="21" fillId="5" borderId="4" xfId="149" applyFont="1" applyFill="1" applyBorder="1" applyAlignment="1">
      <alignment horizontal="right" readingOrder="2"/>
    </xf>
    <xf numFmtId="172" fontId="46" fillId="5" borderId="11" xfId="149" applyNumberFormat="1" applyFont="1" applyFill="1" applyBorder="1" applyAlignment="1">
      <alignment horizontal="center" vertical="center"/>
    </xf>
    <xf numFmtId="1" fontId="42" fillId="5" borderId="11" xfId="0" applyNumberFormat="1" applyFont="1" applyFill="1" applyBorder="1" applyAlignment="1">
      <alignment horizontal="center" vertical="center"/>
    </xf>
    <xf numFmtId="1" fontId="42" fillId="5" borderId="11" xfId="149" applyNumberFormat="1" applyFont="1" applyFill="1" applyBorder="1" applyAlignment="1">
      <alignment horizontal="center" vertical="center"/>
    </xf>
    <xf numFmtId="0" fontId="21" fillId="5" borderId="11" xfId="149" applyFont="1" applyFill="1" applyBorder="1" applyAlignment="1">
      <alignment readingOrder="2"/>
    </xf>
    <xf numFmtId="0" fontId="43" fillId="5" borderId="0" xfId="149" applyFont="1" applyFill="1" applyAlignment="1">
      <alignment horizontal="right" vertical="center" wrapText="1" readingOrder="2"/>
    </xf>
    <xf numFmtId="0" fontId="43" fillId="0" borderId="0" xfId="0" applyFont="1" applyAlignment="1">
      <alignment horizontal="right" vertical="center" wrapText="1" readingOrder="2"/>
    </xf>
    <xf numFmtId="174" fontId="42" fillId="0" borderId="0" xfId="0" applyNumberFormat="1" applyFont="1"/>
    <xf numFmtId="1" fontId="42" fillId="0" borderId="0" xfId="0" applyNumberFormat="1" applyFont="1" applyAlignment="1">
      <alignment horizontal="center" vertical="center"/>
    </xf>
    <xf numFmtId="177" fontId="42" fillId="0" borderId="0" xfId="0" applyNumberFormat="1" applyFont="1" applyAlignment="1">
      <alignment horizontal="center" vertical="center"/>
    </xf>
  </cellXfs>
  <cellStyles count="150">
    <cellStyle name="=C:\WINNT35\SYSTEM32\COMMAND.COM" xfId="1" xr:uid="{00000000-0005-0000-0000-000000000000}"/>
    <cellStyle name="20% - Accent1 2" xfId="107" xr:uid="{C48C0EB6-AA27-44CD-AA40-15CC1F6E1DFB}"/>
    <cellStyle name="20% - Accent1 3" xfId="63" xr:uid="{B977741D-5B8A-440B-A702-A5F244408913}"/>
    <cellStyle name="20% - Accent2 2" xfId="108" xr:uid="{F52C8C0A-B445-4579-A523-F21C61D78071}"/>
    <cellStyle name="20% - Accent2 3" xfId="64" xr:uid="{EC1A5A27-9C5A-45D4-A50F-5E2C3D7F4E82}"/>
    <cellStyle name="20% - Accent3 2" xfId="109" xr:uid="{8836047E-D983-46C8-AD2D-2B2A303C303D}"/>
    <cellStyle name="20% - Accent3 3" xfId="65" xr:uid="{800F263F-EEB2-4501-B031-0F5E0CAD5056}"/>
    <cellStyle name="20% - Accent4 2" xfId="110" xr:uid="{239B7102-1E38-46F3-A2ED-CE64795C7704}"/>
    <cellStyle name="20% - Accent4 3" xfId="66" xr:uid="{286ECA7A-D5E3-44CC-9AE2-28B715D2D762}"/>
    <cellStyle name="20% - Accent5 2" xfId="111" xr:uid="{EF03C216-6C80-47D3-ADCE-8E4AEE3486C3}"/>
    <cellStyle name="20% - Accent5 3" xfId="67" xr:uid="{3F2151F8-4C65-4A00-9B56-75AC96EA8B6D}"/>
    <cellStyle name="20% - Accent6 2" xfId="112" xr:uid="{703D4E52-4DCB-4277-BD31-2548BAC3494F}"/>
    <cellStyle name="20% - Accent6 3" xfId="68" xr:uid="{B4FD492E-EAC4-4494-8E59-DBD052F05288}"/>
    <cellStyle name="40% - Accent1 2" xfId="113" xr:uid="{E5600BFA-6266-4DE5-940E-8E3A0F59BB3D}"/>
    <cellStyle name="40% - Accent1 3" xfId="69" xr:uid="{E305A8D7-6B83-457D-A425-4E0C7D33D889}"/>
    <cellStyle name="40% - Accent2 2" xfId="114" xr:uid="{53D82006-0CC0-4117-B7AF-DD86C4719BA9}"/>
    <cellStyle name="40% - Accent2 3" xfId="70" xr:uid="{BD43C6E7-32AF-4D51-8F80-E078E25B8CE2}"/>
    <cellStyle name="40% - Accent3 2" xfId="115" xr:uid="{F50BA986-8FA7-4418-B2AE-AA6135B36E17}"/>
    <cellStyle name="40% - Accent3 3" xfId="71" xr:uid="{93CF6E96-707F-41E8-BACA-97374350A6B1}"/>
    <cellStyle name="40% - Accent4 2" xfId="116" xr:uid="{D3B11C07-6DAB-42C0-AB0A-F42012FF311F}"/>
    <cellStyle name="40% - Accent4 3" xfId="72" xr:uid="{EAA04B9A-B7B8-4A6C-BF51-600E103B6D0B}"/>
    <cellStyle name="40% - Accent5 2" xfId="117" xr:uid="{D66A073C-335F-4809-B89E-06EF3F271369}"/>
    <cellStyle name="40% - Accent5 3" xfId="73" xr:uid="{CE2CA09D-C12C-4B3C-B51B-EF5509E8E34A}"/>
    <cellStyle name="40% - Accent6 2" xfId="118" xr:uid="{15725BB8-52DE-4F9B-B40F-FD9BBC639105}"/>
    <cellStyle name="40% - Accent6 3" xfId="74" xr:uid="{752A4690-B2A0-4432-90AD-0EDD0902BCE2}"/>
    <cellStyle name="60% - Accent1 2" xfId="119" xr:uid="{DCB55743-FE5F-40A0-B0D0-5C2955DA8EE2}"/>
    <cellStyle name="60% - Accent1 3" xfId="75" xr:uid="{ADE259A9-F835-4B41-9A79-81D66617BCEA}"/>
    <cellStyle name="60% - Accent2 2" xfId="120" xr:uid="{4BFAE498-CC1D-45F2-85B1-F5A76D62A783}"/>
    <cellStyle name="60% - Accent2 3" xfId="76" xr:uid="{18F21872-7578-4D84-AEE1-EBD3D2E6F43E}"/>
    <cellStyle name="60% - Accent3 2" xfId="121" xr:uid="{AF8871ED-2E4D-4469-BFEA-04231260CE89}"/>
    <cellStyle name="60% - Accent3 3" xfId="77" xr:uid="{C607AEEC-DA9B-415A-8A25-40D9462ACEBD}"/>
    <cellStyle name="60% - Accent4 2" xfId="122" xr:uid="{BE31CCE9-72C6-4129-A284-1D5C0012D5D6}"/>
    <cellStyle name="60% - Accent4 3" xfId="78" xr:uid="{720E921F-E93E-405C-A9E5-FBC321154E94}"/>
    <cellStyle name="60% - Accent5 2" xfId="123" xr:uid="{A540C138-70BE-480E-90C1-1C427519C0A1}"/>
    <cellStyle name="60% - Accent5 3" xfId="79" xr:uid="{837D5DB1-4FA3-48C7-943B-3BF52E19ED88}"/>
    <cellStyle name="60% - Accent6 2" xfId="124" xr:uid="{7EB012A5-651A-4680-9F6C-55D2B6548283}"/>
    <cellStyle name="60% - Accent6 3" xfId="80" xr:uid="{1DD779D8-2FE8-4B07-8A96-7E417E1922A0}"/>
    <cellStyle name="Accent1 2" xfId="125" xr:uid="{D4237140-E227-42B6-9265-4B59527462C8}"/>
    <cellStyle name="Accent1 3" xfId="81" xr:uid="{85621FC7-9F37-45F9-BDB1-F749F8389AE4}"/>
    <cellStyle name="Accent2 2" xfId="126" xr:uid="{D29EB54E-6F91-4EC1-8578-A50415E3AA93}"/>
    <cellStyle name="Accent2 3" xfId="82" xr:uid="{A2AE63CF-6848-4887-BFB6-FD8DCCE17D2C}"/>
    <cellStyle name="Accent3 2" xfId="127" xr:uid="{E68A2FFD-A8CB-4EA5-A0AA-83801097A83D}"/>
    <cellStyle name="Accent3 3" xfId="83" xr:uid="{B965A49E-9CC1-482F-921C-A8BD4F6CA77C}"/>
    <cellStyle name="Accent4 2" xfId="128" xr:uid="{FF6B7FBE-9ED6-4FDF-88B4-10CCDC8C53CF}"/>
    <cellStyle name="Accent4 3" xfId="84" xr:uid="{7C6CCA1D-410B-4720-9738-234DE511C60B}"/>
    <cellStyle name="Accent5 2" xfId="129" xr:uid="{8B03FBF4-D034-44FB-A093-62AAE08589B4}"/>
    <cellStyle name="Accent5 3" xfId="85" xr:uid="{DEA5284D-FA57-4B7E-8B14-065EECDCDD59}"/>
    <cellStyle name="Accent6 2" xfId="130" xr:uid="{07EB5771-0A03-41B8-91BC-4A7007798CC2}"/>
    <cellStyle name="Accent6 3" xfId="86" xr:uid="{376BFA6A-C061-40C6-AB38-FF6559F9BA80}"/>
    <cellStyle name="Bad 2" xfId="131" xr:uid="{F2326486-C609-43EE-8C9A-DFEC4E79BC5D}"/>
    <cellStyle name="Bad 3" xfId="87" xr:uid="{2F840713-2188-4954-BE43-C65A7873B0A2}"/>
    <cellStyle name="Calculation 2" xfId="132" xr:uid="{68BBB5EF-4E5D-4FC0-8E87-70A74CE64333}"/>
    <cellStyle name="Calculation 3" xfId="88" xr:uid="{29693FCE-84CE-4188-AC32-87F703E52449}"/>
    <cellStyle name="Check Cell 2" xfId="133" xr:uid="{D1906DCE-BC9D-45FB-8162-4695A6D735E0}"/>
    <cellStyle name="Check Cell 3" xfId="89" xr:uid="{8742DF7A-F928-45E2-8660-018460B31227}"/>
    <cellStyle name="Comma 2" xfId="148" xr:uid="{44AA1481-0C3C-4051-ABEC-4C08409662F5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Explanatory Text 2" xfId="134" xr:uid="{F9CFA91A-5B03-4258-96B5-BE045040636C}"/>
    <cellStyle name="Explanatory Text 3" xfId="90" xr:uid="{B8AE69F4-5B1E-4B24-A325-78E292D2F4C9}"/>
    <cellStyle name="Fixed" xfId="4" xr:uid="{00000000-0005-0000-0000-000004000000}"/>
    <cellStyle name="Good 2" xfId="135" xr:uid="{185DE327-1133-4A94-A261-C585308B69AA}"/>
    <cellStyle name="Good 3" xfId="91" xr:uid="{84237E60-C3D1-4ECB-9EED-0E0264CC079F}"/>
    <cellStyle name="Heading 1 2" xfId="136" xr:uid="{411B7D3B-9236-4F43-A015-D38D34290537}"/>
    <cellStyle name="Heading 1 3" xfId="92" xr:uid="{7DD54B64-12E2-4542-AC2C-0195C5F90945}"/>
    <cellStyle name="Heading 2 2" xfId="137" xr:uid="{57714729-1E46-453E-BA78-D28C778F315E}"/>
    <cellStyle name="Heading 2 3" xfId="93" xr:uid="{D6C60ED0-DAA6-41FD-9097-1EC2F99E39EC}"/>
    <cellStyle name="Heading 3 2" xfId="138" xr:uid="{71D2EB52-128F-45EE-A7F9-54A7D8B20F1D}"/>
    <cellStyle name="Heading 3 3" xfId="94" xr:uid="{DFD5AC79-042D-4150-B20F-947F1264F933}"/>
    <cellStyle name="Heading 4 2" xfId="139" xr:uid="{61DAEEB8-C0B7-4BEA-95E1-4B313573BAFB}"/>
    <cellStyle name="Heading 4 3" xfId="95" xr:uid="{BAAFB8B1-A4D3-41CB-8079-7DA67E548E30}"/>
    <cellStyle name="Heading1" xfId="5" xr:uid="{00000000-0005-0000-0000-000005000000}"/>
    <cellStyle name="Heading2" xfId="6" xr:uid="{00000000-0005-0000-0000-000006000000}"/>
    <cellStyle name="Input 2" xfId="140" xr:uid="{4C35BD0E-F0E7-4278-885F-96733CC06CE9}"/>
    <cellStyle name="Input 3" xfId="96" xr:uid="{8BFB3938-B9AB-412D-86FA-18FE9EAC04B5}"/>
    <cellStyle name="Linked Cell 2" xfId="141" xr:uid="{0C3ECDB7-B8AD-4061-AF63-836077E75AB2}"/>
    <cellStyle name="Linked Cell 3" xfId="97" xr:uid="{0F1AE15B-1C0C-4F84-9F49-BF032D9A5B35}"/>
    <cellStyle name="Neutral 2" xfId="142" xr:uid="{4224258B-BA1B-41D7-88F2-BCD9B7ACA567}"/>
    <cellStyle name="Neutral 3" xfId="98" xr:uid="{43BB5B4A-7C69-480F-A65B-4BAFC350D284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 2 2" xfId="60" xr:uid="{3159A619-BAC2-4702-9B23-4A9BE554237B}"/>
    <cellStyle name="Normal 2 3" xfId="62" xr:uid="{4A9B1779-7A2C-4E37-8E4C-4C1E18B52E1F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 2 2" xfId="105" xr:uid="{31D90EA2-7FA0-4464-89F6-4644F07F550A}"/>
    <cellStyle name="Normal 3 2 3" xfId="61" xr:uid="{097F9BE8-AB2F-454B-9FFA-9D1ABB37C4C4}"/>
    <cellStyle name="Normal 3_ترازپرداختها " xfId="48" xr:uid="{00000000-0005-0000-0000-00000E000000}"/>
    <cellStyle name="Normal 4" xfId="41" xr:uid="{00000000-0005-0000-0000-00000F000000}"/>
    <cellStyle name="Normal 4 2" xfId="106" xr:uid="{E7EE728A-BC8A-4437-8D01-77D1B9878E89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rmal_BOPIIP~1" xfId="149" xr:uid="{1A4F469D-18F8-4C0F-8C17-22895B5AE35B}"/>
    <cellStyle name="Note 2" xfId="143" xr:uid="{96091133-5479-44B8-BEB0-CFBD06E0A70F}"/>
    <cellStyle name="Note 3" xfId="99" xr:uid="{28888FF1-B3D5-44E3-833B-443D7B69134D}"/>
    <cellStyle name="Output 2" xfId="144" xr:uid="{48D84A1B-D9A9-4229-8F5F-9C25CF7C6D93}"/>
    <cellStyle name="Output 3" xfId="100" xr:uid="{7B099275-3549-45DC-BB23-A828D8A2ED81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2 2" xfId="145" xr:uid="{06D156D1-4462-437C-8D53-9E1F68A08173}"/>
    <cellStyle name="Style 33 3" xfId="101" xr:uid="{1616262B-3B5E-460A-910B-D86CED988838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itle 2" xfId="146" xr:uid="{25526D95-D8A8-408A-B971-9CF4E339C7F8}"/>
    <cellStyle name="Title 3" xfId="102" xr:uid="{2C24F02F-9C83-41FA-8AA1-EC91A4DCBA37}"/>
    <cellStyle name="Total 2" xfId="25" xr:uid="{00000000-0005-0000-0000-00003B000000}"/>
    <cellStyle name="Total 3" xfId="103" xr:uid="{FBD623DA-21F9-4418-80D7-8ED879679DDC}"/>
    <cellStyle name="Warning Text 2" xfId="147" xr:uid="{FF8F83A5-9204-4048-98F7-73A11BBC78F2}"/>
    <cellStyle name="Warning Text 3" xfId="104" xr:uid="{84E53356-CC76-4062-93B9-E63DFED459C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610;&#1583;&#1607;%20&#1570;&#1605;&#1575;&#1585;&#1607;&#1575;\&#1711;&#1586;&#1740;&#1583;&#1607;%20&#1777;&#1780;&#1776;&#1780;\bop\&#1711;&#1586;&#1740;&#1583;&#1607;%20&#1605;&#1585;&#1583;&#1575;&#1583;%20bop\&#1711;&#1586;&#1740;&#1583;&#1607;%20&#1585;&#1740;&#1608;&#1575;&#1740;&#1586;&#1740;%20&#1607;&#1575;%20bop\&#1777;&#1780;&#1776;&#1779;\&#1587;&#1575;&#1604;%20&#1777;&#1780;&#1776;&#1779;\bop1403,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رازپرداختها "/>
      <sheetName val="بدهی ها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A6C29-BFB5-4BEA-882B-3E4E56231299}">
  <sheetPr>
    <pageSetUpPr fitToPage="1"/>
  </sheetPr>
  <dimension ref="A1:O40"/>
  <sheetViews>
    <sheetView showGridLines="0" tabSelected="1" zoomScale="106" zoomScaleNormal="106" zoomScaleSheetLayoutView="100" workbookViewId="0">
      <selection activeCell="E24" sqref="E24"/>
    </sheetView>
  </sheetViews>
  <sheetFormatPr defaultColWidth="8.85546875" defaultRowHeight="18"/>
  <cols>
    <col min="1" max="1" width="16.42578125" style="104" customWidth="1"/>
    <col min="2" max="2" width="5" style="104" customWidth="1"/>
    <col min="3" max="7" width="11.28515625" style="104" customWidth="1"/>
    <col min="8" max="8" width="45.85546875" style="104" customWidth="1"/>
    <col min="9" max="9" width="12.42578125" style="104" customWidth="1"/>
    <col min="10" max="10" width="12.28515625" style="104" bestFit="1" customWidth="1"/>
    <col min="11" max="11" width="10.140625" style="104" customWidth="1"/>
    <col min="12" max="12" width="9" style="104" customWidth="1"/>
    <col min="13" max="13" width="9.5703125" style="104" bestFit="1" customWidth="1"/>
    <col min="14" max="15" width="9" style="104" bestFit="1" customWidth="1"/>
    <col min="16" max="16384" width="8.85546875" style="104"/>
  </cols>
  <sheetData>
    <row r="1" spans="1:15">
      <c r="A1" s="103"/>
      <c r="B1" s="103"/>
      <c r="C1" s="103"/>
      <c r="D1" s="103"/>
      <c r="E1" s="103"/>
      <c r="F1" s="103"/>
      <c r="G1" s="103"/>
      <c r="H1" s="103"/>
    </row>
    <row r="2" spans="1:15" ht="22.5" thickBot="1">
      <c r="A2" s="105">
        <v>1</v>
      </c>
      <c r="B2" s="105"/>
      <c r="C2" s="106"/>
      <c r="D2" s="107"/>
      <c r="E2" s="106"/>
      <c r="F2" s="107" t="s">
        <v>49</v>
      </c>
      <c r="G2" s="106"/>
      <c r="H2" s="108" t="s">
        <v>1</v>
      </c>
    </row>
    <row r="3" spans="1:15" ht="18.75">
      <c r="A3" s="109" t="s">
        <v>50</v>
      </c>
      <c r="B3" s="110"/>
      <c r="C3" s="111" t="s">
        <v>51</v>
      </c>
      <c r="D3" s="111"/>
      <c r="E3" s="111"/>
      <c r="F3" s="111"/>
      <c r="G3" s="111"/>
      <c r="H3" s="112"/>
    </row>
    <row r="4" spans="1:15" ht="18.75">
      <c r="A4" s="113" t="s">
        <v>52</v>
      </c>
      <c r="B4" s="114"/>
      <c r="C4" s="115" t="s">
        <v>53</v>
      </c>
      <c r="D4" s="116" t="s">
        <v>54</v>
      </c>
      <c r="E4" s="116" t="s">
        <v>55</v>
      </c>
      <c r="F4" s="116" t="s">
        <v>56</v>
      </c>
      <c r="G4" s="116">
        <v>1399</v>
      </c>
      <c r="H4" s="117"/>
      <c r="I4" s="118"/>
      <c r="J4" s="118"/>
      <c r="K4" s="118"/>
      <c r="L4" s="118"/>
      <c r="M4" s="118"/>
      <c r="N4" s="118"/>
      <c r="O4" s="118"/>
    </row>
    <row r="5" spans="1:15" ht="22.5">
      <c r="A5" s="119">
        <f>(C5/D5-1)*100</f>
        <v>54.006453618311447</v>
      </c>
      <c r="B5" s="120"/>
      <c r="C5" s="94">
        <v>13232.04256040274</v>
      </c>
      <c r="D5" s="94">
        <v>8591.8753724418239</v>
      </c>
      <c r="E5" s="94">
        <v>14204.797540431589</v>
      </c>
      <c r="F5" s="94">
        <v>11143.596993637815</v>
      </c>
      <c r="G5" s="94">
        <v>-3651.1966298564284</v>
      </c>
      <c r="H5" s="121" t="s">
        <v>57</v>
      </c>
      <c r="I5" s="122"/>
      <c r="J5" s="118"/>
      <c r="K5" s="118"/>
      <c r="L5" s="118"/>
      <c r="M5" s="123"/>
      <c r="N5" s="123"/>
      <c r="O5" s="124"/>
    </row>
    <row r="6" spans="1:15" ht="22.5">
      <c r="A6" s="119">
        <f t="shared" ref="A6:A17" si="0">(C6/D6-1)*100</f>
        <v>27.408354406318836</v>
      </c>
      <c r="B6" s="120"/>
      <c r="C6" s="94">
        <v>26853.757831782917</v>
      </c>
      <c r="D6" s="94">
        <v>21076.920706583667</v>
      </c>
      <c r="E6" s="94">
        <v>22246.787072065228</v>
      </c>
      <c r="F6" s="94">
        <v>15844.174713297951</v>
      </c>
      <c r="G6" s="94">
        <v>-590.52432242006762</v>
      </c>
      <c r="H6" s="125" t="s">
        <v>58</v>
      </c>
      <c r="I6" s="118"/>
      <c r="J6" s="118"/>
      <c r="K6" s="118"/>
      <c r="L6" s="118"/>
      <c r="M6" s="123"/>
      <c r="N6" s="123"/>
      <c r="O6" s="124"/>
    </row>
    <row r="7" spans="1:15" ht="22.5">
      <c r="A7" s="119">
        <f t="shared" si="0"/>
        <v>14.824975188480249</v>
      </c>
      <c r="B7" s="120"/>
      <c r="C7" s="94">
        <v>115420.85032538933</v>
      </c>
      <c r="D7" s="94">
        <v>100518.94209942652</v>
      </c>
      <c r="E7" s="94">
        <v>97656.26286800747</v>
      </c>
      <c r="F7" s="94">
        <v>79470.128066693753</v>
      </c>
      <c r="G7" s="94">
        <v>51600.909591364543</v>
      </c>
      <c r="H7" s="126" t="s">
        <v>59</v>
      </c>
      <c r="I7" s="118"/>
      <c r="J7" s="118"/>
      <c r="K7" s="118"/>
      <c r="L7" s="118"/>
      <c r="M7" s="123"/>
      <c r="N7" s="123"/>
      <c r="O7" s="124"/>
    </row>
    <row r="8" spans="1:15" ht="22.5">
      <c r="A8" s="119">
        <f t="shared" si="0"/>
        <v>15.925174696140543</v>
      </c>
      <c r="B8" s="120"/>
      <c r="C8" s="94">
        <v>65841.337211796126</v>
      </c>
      <c r="D8" s="94">
        <v>56796.409739625058</v>
      </c>
      <c r="E8" s="94">
        <v>55410.009979164795</v>
      </c>
      <c r="F8" s="94">
        <v>38722.502433428104</v>
      </c>
      <c r="G8" s="94">
        <v>23311.535829833294</v>
      </c>
      <c r="H8" s="127" t="s">
        <v>60</v>
      </c>
      <c r="I8" s="118"/>
      <c r="J8" s="118"/>
      <c r="K8" s="118"/>
      <c r="L8" s="118"/>
      <c r="M8" s="123"/>
      <c r="N8" s="123"/>
      <c r="O8" s="124"/>
    </row>
    <row r="9" spans="1:15" ht="22.5">
      <c r="A9" s="119">
        <f t="shared" si="0"/>
        <v>13.395794885789037</v>
      </c>
      <c r="B9" s="120"/>
      <c r="C9" s="94">
        <v>49579.513113593202</v>
      </c>
      <c r="D9" s="94">
        <v>43722.532359801458</v>
      </c>
      <c r="E9" s="94">
        <v>42246.252888842668</v>
      </c>
      <c r="F9" s="94">
        <v>40747.625633265641</v>
      </c>
      <c r="G9" s="94">
        <v>28289.373761531246</v>
      </c>
      <c r="H9" s="127" t="s">
        <v>61</v>
      </c>
      <c r="I9" s="128"/>
      <c r="J9" s="118"/>
      <c r="K9" s="118"/>
      <c r="L9" s="118"/>
      <c r="M9" s="123"/>
      <c r="N9" s="123"/>
      <c r="O9" s="124"/>
    </row>
    <row r="10" spans="1:15" ht="22.5">
      <c r="A10" s="119">
        <f t="shared" si="0"/>
        <v>11.486453819748421</v>
      </c>
      <c r="B10" s="120"/>
      <c r="C10" s="94">
        <v>88567.092493606411</v>
      </c>
      <c r="D10" s="94">
        <v>79442.021392842857</v>
      </c>
      <c r="E10" s="94">
        <v>75409.475795942242</v>
      </c>
      <c r="F10" s="94">
        <v>63625.953353395802</v>
      </c>
      <c r="G10" s="94">
        <v>52191.433913784611</v>
      </c>
      <c r="H10" s="126" t="s">
        <v>62</v>
      </c>
      <c r="I10" s="118"/>
      <c r="J10" s="118"/>
      <c r="K10" s="118"/>
      <c r="L10" s="118"/>
      <c r="M10" s="123"/>
      <c r="N10" s="123"/>
      <c r="O10" s="124"/>
    </row>
    <row r="11" spans="1:15" ht="22.5">
      <c r="A11" s="119">
        <f t="shared" si="0"/>
        <v>6.987403508928236</v>
      </c>
      <c r="B11" s="120"/>
      <c r="C11" s="94">
        <v>2679.375364</v>
      </c>
      <c r="D11" s="94">
        <v>2504.3839518700001</v>
      </c>
      <c r="E11" s="94">
        <v>227.88958534254181</v>
      </c>
      <c r="F11" s="119">
        <v>0.17453299999999999</v>
      </c>
      <c r="G11" s="119">
        <v>5.5381E-2</v>
      </c>
      <c r="H11" s="127" t="s">
        <v>63</v>
      </c>
      <c r="I11" s="118"/>
      <c r="J11" s="118"/>
      <c r="K11" s="118"/>
      <c r="L11" s="118"/>
      <c r="M11" s="123"/>
      <c r="N11" s="123"/>
      <c r="O11" s="124"/>
    </row>
    <row r="12" spans="1:15" ht="22.5">
      <c r="A12" s="119">
        <f t="shared" si="0"/>
        <v>11.632901641280725</v>
      </c>
      <c r="B12" s="120"/>
      <c r="C12" s="94">
        <v>85887.717129606404</v>
      </c>
      <c r="D12" s="94">
        <v>76937.63744097286</v>
      </c>
      <c r="E12" s="94">
        <v>75181.586210599708</v>
      </c>
      <c r="F12" s="94">
        <v>63625.778820395804</v>
      </c>
      <c r="G12" s="94">
        <v>52191.378532784613</v>
      </c>
      <c r="H12" s="127" t="s">
        <v>64</v>
      </c>
      <c r="I12" s="118"/>
      <c r="J12" s="118"/>
      <c r="K12" s="118"/>
      <c r="L12" s="118"/>
      <c r="M12" s="123"/>
      <c r="N12" s="123"/>
      <c r="O12" s="124"/>
    </row>
    <row r="13" spans="1:15" ht="22.5">
      <c r="A13" s="119">
        <f t="shared" si="0"/>
        <v>9.2713973601843858</v>
      </c>
      <c r="B13" s="120"/>
      <c r="C13" s="94">
        <v>-12193.574454984917</v>
      </c>
      <c r="D13" s="94">
        <v>-11158.980986389339</v>
      </c>
      <c r="E13" s="94">
        <v>-6691.1628229594498</v>
      </c>
      <c r="F13" s="94">
        <v>-5359.3871457803325</v>
      </c>
      <c r="G13" s="94">
        <v>-3852.640936643124</v>
      </c>
      <c r="H13" s="125" t="s">
        <v>65</v>
      </c>
      <c r="I13" s="118"/>
      <c r="J13" s="118"/>
      <c r="K13" s="118"/>
      <c r="L13" s="118"/>
      <c r="M13" s="123"/>
      <c r="N13" s="123"/>
      <c r="O13" s="124"/>
    </row>
    <row r="14" spans="1:15" ht="22.5">
      <c r="A14" s="119">
        <f t="shared" si="0"/>
        <v>-5.2954084837854349</v>
      </c>
      <c r="B14" s="120"/>
      <c r="C14" s="94">
        <v>-1219.4122988809656</v>
      </c>
      <c r="D14" s="94">
        <v>-1287.5957536569783</v>
      </c>
      <c r="E14" s="94">
        <v>-1053.2425221709818</v>
      </c>
      <c r="F14" s="94">
        <v>-494.64647262896779</v>
      </c>
      <c r="G14" s="94">
        <v>-206.09199924752625</v>
      </c>
      <c r="H14" s="125" t="s">
        <v>66</v>
      </c>
      <c r="I14" s="118"/>
      <c r="J14" s="118"/>
      <c r="K14" s="118"/>
      <c r="L14" s="118"/>
      <c r="M14" s="123"/>
      <c r="N14" s="123"/>
      <c r="O14" s="124"/>
    </row>
    <row r="15" spans="1:15" ht="22.5">
      <c r="A15" s="119">
        <f t="shared" si="0"/>
        <v>442.59460846417574</v>
      </c>
      <c r="B15" s="120"/>
      <c r="C15" s="94">
        <v>-208.72851751429471</v>
      </c>
      <c r="D15" s="94">
        <v>-38.468594095526441</v>
      </c>
      <c r="E15" s="94">
        <v>-297.58418650320743</v>
      </c>
      <c r="F15" s="94">
        <v>1153.4558987491632</v>
      </c>
      <c r="G15" s="94">
        <v>998.06062845428903</v>
      </c>
      <c r="H15" s="125" t="s">
        <v>67</v>
      </c>
      <c r="I15" s="118"/>
      <c r="J15" s="118"/>
      <c r="K15" s="118"/>
      <c r="L15" s="118"/>
      <c r="M15" s="123"/>
      <c r="N15" s="123"/>
      <c r="O15" s="124"/>
    </row>
    <row r="16" spans="1:15" ht="22.5">
      <c r="A16" s="119">
        <f t="shared" si="0"/>
        <v>4.1809739243735766</v>
      </c>
      <c r="B16" s="120"/>
      <c r="C16" s="94">
        <v>-20713.606548820822</v>
      </c>
      <c r="D16" s="94">
        <v>-19882.331455124538</v>
      </c>
      <c r="E16" s="94">
        <v>-15068.663126696118</v>
      </c>
      <c r="F16" s="94">
        <v>-9333.2823156397426</v>
      </c>
      <c r="G16" s="94">
        <v>-6369.9622039092574</v>
      </c>
      <c r="H16" s="129" t="s">
        <v>68</v>
      </c>
      <c r="I16" s="118"/>
      <c r="J16" s="118"/>
      <c r="K16" s="118"/>
      <c r="L16" s="118"/>
      <c r="M16" s="123"/>
      <c r="N16" s="123"/>
      <c r="O16" s="124"/>
    </row>
    <row r="17" spans="1:15" ht="23.25" thickBot="1">
      <c r="A17" s="119">
        <f t="shared" si="0"/>
        <v>-25.881349177320679</v>
      </c>
      <c r="B17" s="120"/>
      <c r="C17" s="130">
        <v>8285.3368084532867</v>
      </c>
      <c r="D17" s="94">
        <v>11178.477638880717</v>
      </c>
      <c r="E17" s="94">
        <v>4897.1198094747506</v>
      </c>
      <c r="F17" s="94">
        <v>-914.93673099412263</v>
      </c>
      <c r="G17" s="94">
        <v>8048.9206425013263</v>
      </c>
      <c r="H17" s="131" t="s">
        <v>69</v>
      </c>
      <c r="I17" s="118"/>
      <c r="J17" s="118"/>
      <c r="K17" s="118"/>
      <c r="L17" s="118"/>
      <c r="M17" s="123"/>
      <c r="N17" s="123"/>
      <c r="O17" s="124"/>
    </row>
    <row r="18" spans="1:15" ht="23.25" thickBot="1">
      <c r="A18" s="132" t="s">
        <v>70</v>
      </c>
      <c r="B18" s="132"/>
      <c r="C18" s="133">
        <v>803.77282003518189</v>
      </c>
      <c r="D18" s="134">
        <v>-111.97844380199513</v>
      </c>
      <c r="E18" s="134">
        <v>4033.2085146486165</v>
      </c>
      <c r="F18" s="134">
        <v>895.36791539111653</v>
      </c>
      <c r="G18" s="133">
        <v>-1972.2381912643584</v>
      </c>
      <c r="H18" s="135" t="s">
        <v>71</v>
      </c>
      <c r="I18" s="118"/>
      <c r="J18" s="118"/>
      <c r="K18" s="118"/>
      <c r="L18" s="118"/>
      <c r="M18" s="123"/>
      <c r="N18" s="123"/>
      <c r="O18" s="124"/>
    </row>
    <row r="19" spans="1:15" ht="14.25" customHeight="1">
      <c r="A19" s="136" t="s">
        <v>72</v>
      </c>
      <c r="B19" s="136"/>
      <c r="C19" s="136"/>
      <c r="D19" s="136"/>
      <c r="E19" s="136"/>
      <c r="F19" s="136"/>
      <c r="G19" s="136"/>
      <c r="H19" s="137"/>
      <c r="I19" s="118"/>
      <c r="J19" s="118"/>
      <c r="K19" s="118"/>
      <c r="L19" s="118"/>
    </row>
    <row r="20" spans="1:15" ht="10.5" customHeight="1">
      <c r="A20" s="137" t="s">
        <v>73</v>
      </c>
      <c r="B20" s="137"/>
      <c r="C20" s="137"/>
      <c r="D20" s="137"/>
      <c r="E20" s="137"/>
      <c r="F20" s="137"/>
      <c r="G20" s="137"/>
      <c r="H20" s="137"/>
      <c r="I20" s="118"/>
      <c r="J20" s="118"/>
      <c r="K20" s="118"/>
      <c r="L20" s="118"/>
    </row>
    <row r="21" spans="1:15">
      <c r="H21" s="103" t="s">
        <v>74</v>
      </c>
      <c r="I21" s="118"/>
      <c r="J21" s="118"/>
      <c r="K21" s="118"/>
      <c r="L21" s="118"/>
    </row>
    <row r="22" spans="1:15">
      <c r="A22" s="138"/>
      <c r="C22" s="139"/>
      <c r="D22" s="139"/>
      <c r="E22" s="139"/>
      <c r="F22" s="139"/>
      <c r="G22" s="139"/>
      <c r="H22" s="139"/>
    </row>
    <row r="23" spans="1:15">
      <c r="A23" s="138"/>
      <c r="C23" s="140"/>
      <c r="D23" s="140"/>
      <c r="E23" s="140"/>
      <c r="F23" s="140"/>
      <c r="G23" s="139"/>
      <c r="H23" s="139"/>
    </row>
    <row r="24" spans="1:15">
      <c r="A24" s="138"/>
      <c r="C24" s="140"/>
      <c r="D24" s="140"/>
      <c r="E24" s="140"/>
      <c r="F24" s="140"/>
      <c r="G24" s="139"/>
      <c r="H24" s="139"/>
    </row>
    <row r="25" spans="1:15">
      <c r="A25" s="138"/>
      <c r="C25" s="140"/>
      <c r="D25" s="140"/>
      <c r="E25" s="140"/>
      <c r="F25" s="140"/>
      <c r="G25" s="139"/>
      <c r="H25" s="139"/>
    </row>
    <row r="26" spans="1:15">
      <c r="A26" s="138"/>
      <c r="C26" s="140"/>
      <c r="D26" s="140"/>
      <c r="E26" s="140"/>
      <c r="F26" s="140"/>
      <c r="G26" s="139"/>
      <c r="H26" s="139"/>
    </row>
    <row r="27" spans="1:15">
      <c r="A27" s="138"/>
      <c r="C27" s="140"/>
      <c r="D27" s="140"/>
      <c r="E27" s="140"/>
      <c r="F27" s="140"/>
      <c r="G27" s="139"/>
      <c r="H27" s="139"/>
    </row>
    <row r="28" spans="1:15">
      <c r="A28" s="138"/>
      <c r="C28" s="140"/>
      <c r="D28" s="140"/>
      <c r="E28" s="140"/>
      <c r="F28" s="140"/>
      <c r="G28" s="139"/>
      <c r="H28" s="139"/>
    </row>
    <row r="29" spans="1:15">
      <c r="A29" s="138"/>
      <c r="C29" s="140"/>
      <c r="D29" s="140"/>
      <c r="E29" s="140"/>
      <c r="F29" s="140"/>
      <c r="G29" s="139"/>
      <c r="H29" s="139"/>
    </row>
    <row r="30" spans="1:15">
      <c r="A30" s="138"/>
      <c r="C30" s="140"/>
      <c r="D30" s="140"/>
      <c r="E30" s="140"/>
      <c r="F30" s="140"/>
      <c r="G30" s="139"/>
      <c r="H30" s="139"/>
    </row>
    <row r="31" spans="1:15">
      <c r="A31" s="138"/>
      <c r="C31" s="140"/>
      <c r="D31" s="140"/>
      <c r="E31" s="140"/>
      <c r="F31" s="140"/>
      <c r="G31" s="139"/>
      <c r="H31" s="139"/>
    </row>
    <row r="32" spans="1:15">
      <c r="A32" s="138"/>
      <c r="C32" s="140"/>
      <c r="D32" s="140"/>
      <c r="E32" s="140"/>
      <c r="F32" s="140"/>
      <c r="G32" s="139"/>
      <c r="H32" s="139"/>
    </row>
    <row r="33" spans="1:8">
      <c r="A33" s="138"/>
      <c r="C33" s="140"/>
      <c r="D33" s="140"/>
      <c r="E33" s="140"/>
      <c r="F33" s="140"/>
      <c r="G33" s="139"/>
      <c r="H33" s="139"/>
    </row>
    <row r="34" spans="1:8">
      <c r="A34" s="138"/>
      <c r="C34" s="140"/>
      <c r="D34" s="140"/>
      <c r="E34" s="140"/>
      <c r="F34" s="140"/>
      <c r="G34" s="139"/>
      <c r="H34" s="139"/>
    </row>
    <row r="35" spans="1:8">
      <c r="A35" s="138"/>
      <c r="C35" s="140"/>
      <c r="D35" s="140"/>
      <c r="E35" s="140"/>
      <c r="F35" s="140"/>
      <c r="G35" s="139"/>
      <c r="H35" s="139"/>
    </row>
    <row r="36" spans="1:8">
      <c r="C36" s="140"/>
      <c r="D36" s="140"/>
      <c r="E36" s="140"/>
      <c r="F36" s="140"/>
      <c r="G36" s="139"/>
      <c r="H36" s="139"/>
    </row>
    <row r="37" spans="1:8">
      <c r="C37" s="139"/>
      <c r="D37" s="139"/>
      <c r="E37" s="139"/>
      <c r="F37" s="139"/>
      <c r="G37" s="139"/>
      <c r="H37" s="139"/>
    </row>
    <row r="38" spans="1:8">
      <c r="C38" s="139"/>
      <c r="D38" s="139"/>
      <c r="E38" s="139"/>
      <c r="F38" s="139"/>
      <c r="G38" s="139"/>
      <c r="H38" s="139"/>
    </row>
    <row r="39" spans="1:8">
      <c r="C39" s="139"/>
      <c r="D39" s="139"/>
      <c r="E39" s="139"/>
      <c r="F39" s="139"/>
      <c r="G39" s="139"/>
      <c r="H39" s="139"/>
    </row>
    <row r="40" spans="1:8">
      <c r="C40" s="139"/>
      <c r="D40" s="139"/>
      <c r="E40" s="139"/>
      <c r="F40" s="139"/>
      <c r="G40" s="139"/>
      <c r="H40" s="139"/>
    </row>
  </sheetData>
  <mergeCells count="3">
    <mergeCell ref="C3:G3"/>
    <mergeCell ref="A19:H19"/>
    <mergeCell ref="A20:H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W38"/>
  <sheetViews>
    <sheetView zoomScaleNormal="100" zoomScaleSheetLayoutView="100" workbookViewId="0">
      <selection activeCell="F25" sqref="F25"/>
    </sheetView>
  </sheetViews>
  <sheetFormatPr defaultColWidth="8.85546875" defaultRowHeight="20.25"/>
  <cols>
    <col min="1" max="1" width="13.42578125" style="44" customWidth="1"/>
    <col min="2" max="2" width="11.5703125" style="44" customWidth="1"/>
    <col min="3" max="3" width="17" style="44" customWidth="1"/>
    <col min="4" max="4" width="12.140625" style="44" customWidth="1"/>
    <col min="5" max="5" width="13.5703125" style="44" customWidth="1"/>
    <col min="6" max="6" width="11.5703125" style="44" customWidth="1"/>
    <col min="7" max="7" width="14.42578125" style="44" customWidth="1"/>
    <col min="8" max="8" width="13.85546875" style="45" customWidth="1"/>
    <col min="9" max="9" width="9.42578125" style="44" bestFit="1" customWidth="1"/>
    <col min="10" max="10" width="9.85546875" style="44" customWidth="1"/>
    <col min="11" max="11" width="12.85546875" style="44" customWidth="1"/>
    <col min="12" max="12" width="15" style="44" bestFit="1" customWidth="1"/>
    <col min="13" max="13" width="11.140625" style="44" bestFit="1" customWidth="1"/>
    <col min="14" max="14" width="9.140625" style="44" customWidth="1"/>
    <col min="15" max="15" width="14" style="44" customWidth="1"/>
    <col min="16" max="16" width="15" style="44" bestFit="1" customWidth="1"/>
    <col min="17" max="18" width="9.28515625" style="44" bestFit="1" customWidth="1"/>
    <col min="19" max="19" width="8.85546875" style="44"/>
    <col min="20" max="21" width="10.140625" style="44" bestFit="1" customWidth="1"/>
    <col min="22" max="22" width="9.28515625" style="44" bestFit="1" customWidth="1"/>
    <col min="23" max="23" width="10.140625" style="44" bestFit="1" customWidth="1"/>
    <col min="24" max="16384" width="8.85546875" style="44"/>
  </cols>
  <sheetData>
    <row r="2" spans="1:23" ht="22.5" thickBot="1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23" ht="18.75">
      <c r="A3" s="97" t="s">
        <v>26</v>
      </c>
      <c r="B3" s="97"/>
      <c r="C3" s="97"/>
      <c r="D3" s="58"/>
      <c r="E3" s="97" t="s">
        <v>0</v>
      </c>
      <c r="F3" s="97"/>
      <c r="G3" s="97"/>
      <c r="H3" s="98" t="s">
        <v>39</v>
      </c>
    </row>
    <row r="4" spans="1:23" ht="18.7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99"/>
    </row>
    <row r="5" spans="1:23" ht="18.7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1122.0261502298599</v>
      </c>
      <c r="F5" s="56">
        <v>2439.9525551544602</v>
      </c>
      <c r="G5" s="55">
        <v>2737.6905722034799</v>
      </c>
      <c r="H5" s="76" t="s">
        <v>2</v>
      </c>
      <c r="I5" s="92"/>
      <c r="J5" s="85"/>
      <c r="K5" s="85"/>
      <c r="L5" s="85"/>
      <c r="M5" s="85"/>
      <c r="N5" s="85"/>
      <c r="O5" s="85"/>
      <c r="P5" s="93"/>
      <c r="Q5" s="86"/>
      <c r="T5" s="86"/>
      <c r="U5" s="86"/>
      <c r="V5" s="86"/>
      <c r="W5" s="86"/>
    </row>
    <row r="6" spans="1:23" ht="18.75">
      <c r="A6" s="75">
        <f t="shared" ref="A6:A12" si="0">C6/B6*1000</f>
        <v>350.31764008687037</v>
      </c>
      <c r="B6" s="77">
        <v>13739.215326999998</v>
      </c>
      <c r="C6" s="77">
        <v>4813.0894899999985</v>
      </c>
      <c r="D6" s="78"/>
      <c r="E6" s="75">
        <f t="shared" ref="E6:E12" si="1">G6/F6*1000</f>
        <v>1859.7928882037227</v>
      </c>
      <c r="F6" s="79">
        <v>3407.8433032645071</v>
      </c>
      <c r="G6" s="77">
        <v>6337.8827395240123</v>
      </c>
      <c r="H6" s="80" t="s">
        <v>45</v>
      </c>
      <c r="I6" s="92"/>
      <c r="J6" s="85"/>
      <c r="K6" s="85"/>
      <c r="L6" s="85"/>
      <c r="M6" s="85"/>
      <c r="N6" s="85"/>
      <c r="O6" s="85"/>
      <c r="P6" s="93"/>
      <c r="Q6" s="86"/>
      <c r="T6" s="86"/>
      <c r="U6" s="86"/>
      <c r="V6" s="86"/>
      <c r="W6" s="86"/>
    </row>
    <row r="7" spans="1:23" ht="18.75">
      <c r="A7" s="75">
        <f t="shared" si="0"/>
        <v>383.40553031212318</v>
      </c>
      <c r="B7" s="75">
        <v>14376.680308999992</v>
      </c>
      <c r="C7" s="75">
        <v>5512.0987380000006</v>
      </c>
      <c r="D7" s="47"/>
      <c r="E7" s="75">
        <f t="shared" si="1"/>
        <v>1482.8313693080065</v>
      </c>
      <c r="F7" s="57">
        <v>3540.8513422454926</v>
      </c>
      <c r="G7" s="75">
        <v>5250.4854443379763</v>
      </c>
      <c r="H7" s="76" t="s">
        <v>5</v>
      </c>
      <c r="I7" s="92"/>
      <c r="J7" s="85"/>
      <c r="K7" s="85"/>
      <c r="L7" s="85"/>
      <c r="M7" s="85"/>
      <c r="N7" s="85"/>
      <c r="O7" s="85"/>
      <c r="P7" s="93"/>
      <c r="Q7" s="86"/>
      <c r="T7" s="86"/>
      <c r="U7" s="86"/>
      <c r="V7" s="86"/>
      <c r="W7" s="86"/>
    </row>
    <row r="8" spans="1:23" ht="18.75">
      <c r="A8" s="75">
        <f t="shared" si="0"/>
        <v>389.11087035930774</v>
      </c>
      <c r="B8" s="75">
        <v>10140.150668000013</v>
      </c>
      <c r="C8" s="75">
        <v>3945.6428520000009</v>
      </c>
      <c r="D8" s="47"/>
      <c r="E8" s="75">
        <f t="shared" si="1"/>
        <v>1755.6380485495149</v>
      </c>
      <c r="F8" s="57">
        <v>3202.97922033554</v>
      </c>
      <c r="G8" s="75">
        <v>5623.2721879345345</v>
      </c>
      <c r="H8" s="76" t="s">
        <v>46</v>
      </c>
      <c r="I8" s="86"/>
      <c r="J8" s="93"/>
      <c r="K8" s="93"/>
      <c r="L8" s="93"/>
      <c r="M8" s="93"/>
      <c r="N8" s="93"/>
      <c r="O8" s="93"/>
      <c r="P8" s="93"/>
      <c r="Q8" s="86"/>
      <c r="T8" s="86"/>
      <c r="U8" s="86"/>
      <c r="V8" s="86"/>
      <c r="W8" s="86"/>
    </row>
    <row r="9" spans="1:23" ht="18.75">
      <c r="A9" s="75">
        <f t="shared" si="0"/>
        <v>356.64255488588782</v>
      </c>
      <c r="B9" s="75">
        <v>12533.523595999999</v>
      </c>
      <c r="C9" s="75">
        <v>4469.9878769999996</v>
      </c>
      <c r="D9" s="47"/>
      <c r="E9" s="75">
        <f t="shared" si="1"/>
        <v>2056.6174561411012</v>
      </c>
      <c r="F9" s="57">
        <v>3096.2821786430995</v>
      </c>
      <c r="G9" s="75">
        <v>6367.8679777359976</v>
      </c>
      <c r="H9" s="76" t="s">
        <v>7</v>
      </c>
      <c r="I9" s="86"/>
      <c r="J9" s="93"/>
      <c r="K9" s="93"/>
      <c r="L9" s="93"/>
      <c r="M9" s="93"/>
      <c r="N9" s="93"/>
      <c r="O9" s="93"/>
      <c r="P9" s="93"/>
      <c r="Q9" s="86"/>
      <c r="T9" s="86"/>
      <c r="U9" s="86"/>
      <c r="V9" s="86"/>
      <c r="W9" s="86"/>
    </row>
    <row r="10" spans="1:23" ht="18.75">
      <c r="A10" s="75">
        <f t="shared" si="0"/>
        <v>389.02900838533833</v>
      </c>
      <c r="B10" s="75">
        <v>9830.3337239460961</v>
      </c>
      <c r="C10" s="75">
        <v>3824.2849807236998</v>
      </c>
      <c r="D10" s="47"/>
      <c r="E10" s="75">
        <f t="shared" si="1"/>
        <v>2423.9684925885931</v>
      </c>
      <c r="F10" s="57">
        <v>2580.9320634901978</v>
      </c>
      <c r="G10" s="75">
        <v>6256.098003411902</v>
      </c>
      <c r="H10" s="76" t="s">
        <v>47</v>
      </c>
      <c r="I10" s="93"/>
      <c r="J10" s="93"/>
      <c r="K10" s="93"/>
      <c r="L10" s="93"/>
      <c r="M10" s="93"/>
      <c r="N10" s="93"/>
      <c r="O10" s="93"/>
      <c r="P10" s="93"/>
      <c r="Q10" s="86"/>
      <c r="T10" s="86"/>
      <c r="U10" s="86"/>
      <c r="V10" s="86"/>
      <c r="W10" s="86"/>
    </row>
    <row r="11" spans="1:23" ht="18.75">
      <c r="A11" s="75">
        <f t="shared" si="0"/>
        <v>368.84438545940907</v>
      </c>
      <c r="B11" s="75">
        <v>18359.373544053902</v>
      </c>
      <c r="C11" s="75">
        <v>6771.7518522762948</v>
      </c>
      <c r="D11" s="47"/>
      <c r="E11" s="75">
        <f t="shared" si="1"/>
        <v>2007.7800370307264</v>
      </c>
      <c r="F11" s="57">
        <v>3450.1011685531012</v>
      </c>
      <c r="G11" s="75">
        <v>6927.0442519572971</v>
      </c>
      <c r="H11" s="76" t="s">
        <v>14</v>
      </c>
      <c r="I11" s="93"/>
      <c r="J11" s="93"/>
      <c r="K11" s="93"/>
      <c r="L11" s="93"/>
      <c r="M11" s="93"/>
      <c r="N11" s="93"/>
      <c r="O11" s="93"/>
      <c r="P11" s="93"/>
      <c r="Q11" s="86"/>
      <c r="T11" s="86"/>
      <c r="U11" s="86"/>
      <c r="V11" s="86"/>
      <c r="W11" s="86"/>
    </row>
    <row r="12" spans="1:23" ht="18.75">
      <c r="A12" s="75">
        <f t="shared" si="0"/>
        <v>378.43081423114069</v>
      </c>
      <c r="B12" s="75">
        <v>14857.011758999986</v>
      </c>
      <c r="C12" s="75">
        <v>5622.3510569999962</v>
      </c>
      <c r="D12" s="47"/>
      <c r="E12" s="75">
        <f t="shared" si="1"/>
        <v>2004.8983808726111</v>
      </c>
      <c r="F12" s="57">
        <v>2806.2469374857001</v>
      </c>
      <c r="G12" s="75">
        <v>5626.239941293803</v>
      </c>
      <c r="H12" s="76" t="s">
        <v>20</v>
      </c>
      <c r="I12" s="93"/>
      <c r="J12" s="93"/>
      <c r="K12" s="93"/>
      <c r="L12" s="93"/>
      <c r="M12" s="93"/>
      <c r="N12" s="93"/>
      <c r="O12" s="93"/>
      <c r="P12" s="93"/>
      <c r="Q12" s="86"/>
      <c r="T12" s="86"/>
      <c r="U12" s="86"/>
      <c r="V12" s="86"/>
      <c r="W12" s="86"/>
    </row>
    <row r="13" spans="1:23" ht="18.75">
      <c r="A13" s="75">
        <f>C13/B13*1000</f>
        <v>390.01910758129117</v>
      </c>
      <c r="B13" s="75">
        <v>12789.484251000031</v>
      </c>
      <c r="C13" s="75">
        <v>4988.1432340000101</v>
      </c>
      <c r="D13" s="47"/>
      <c r="E13" s="75">
        <f>G13/F13*1000</f>
        <v>1687.0786635297816</v>
      </c>
      <c r="F13" s="57">
        <v>3415.882266186054</v>
      </c>
      <c r="G13" s="75">
        <v>5762.8620884122502</v>
      </c>
      <c r="H13" s="76" t="s">
        <v>21</v>
      </c>
      <c r="I13" s="86"/>
      <c r="J13" s="93"/>
      <c r="K13" s="93"/>
      <c r="L13" s="93"/>
      <c r="M13" s="93"/>
      <c r="N13" s="93"/>
      <c r="O13" s="93"/>
      <c r="P13" s="93"/>
      <c r="Q13" s="86"/>
      <c r="T13" s="86"/>
      <c r="U13" s="86"/>
      <c r="V13" s="86"/>
      <c r="W13" s="86"/>
    </row>
    <row r="14" spans="1:23" ht="18.75">
      <c r="A14" s="75">
        <f>C14/B14*1000</f>
        <v>416.95385217189738</v>
      </c>
      <c r="B14" s="75">
        <v>10976.21174899998</v>
      </c>
      <c r="C14" s="75">
        <v>4576.5737709999812</v>
      </c>
      <c r="D14" s="47"/>
      <c r="E14" s="75">
        <f>G14/F14*1000</f>
        <v>1830.1518682667088</v>
      </c>
      <c r="F14" s="57">
        <v>2842.2494236721504</v>
      </c>
      <c r="G14" s="75">
        <v>5201.7480928135628</v>
      </c>
      <c r="H14" s="76" t="s">
        <v>48</v>
      </c>
      <c r="I14" s="86"/>
      <c r="J14" s="93"/>
      <c r="K14" s="93"/>
      <c r="L14" s="93"/>
      <c r="M14" s="93"/>
      <c r="N14" s="93"/>
      <c r="O14" s="93"/>
      <c r="P14" s="93"/>
      <c r="Q14" s="86"/>
      <c r="T14" s="86"/>
      <c r="U14" s="86"/>
      <c r="V14" s="86"/>
      <c r="W14" s="86"/>
    </row>
    <row r="15" spans="1:23" ht="18.75">
      <c r="A15" s="75">
        <f>C15/B15*1000</f>
        <v>412.01379149662762</v>
      </c>
      <c r="B15" s="75">
        <v>13643.609616999995</v>
      </c>
      <c r="C15" s="75">
        <v>5621.3553280000197</v>
      </c>
      <c r="D15" s="47"/>
      <c r="E15" s="75">
        <f>G15/F15*1000</f>
        <v>1756.0819937717088</v>
      </c>
      <c r="F15" s="57">
        <v>4279.0553608008522</v>
      </c>
      <c r="G15" s="75">
        <v>7514.3720694546791</v>
      </c>
      <c r="H15" s="76" t="s">
        <v>22</v>
      </c>
      <c r="I15" s="86"/>
      <c r="J15" s="93"/>
      <c r="K15" s="93"/>
      <c r="L15" s="93"/>
      <c r="M15" s="93"/>
      <c r="N15" s="93"/>
      <c r="O15" s="93"/>
      <c r="P15" s="93"/>
      <c r="Q15" s="86"/>
      <c r="T15" s="86"/>
      <c r="U15" s="86"/>
      <c r="V15" s="86"/>
      <c r="W15" s="86"/>
    </row>
    <row r="16" spans="1:23" ht="18.75">
      <c r="A16" s="75">
        <f>C16/B16*1000</f>
        <v>408.71804628492606</v>
      </c>
      <c r="B16" s="75">
        <v>10930.815883000003</v>
      </c>
      <c r="C16" s="75">
        <v>4467.6217120000001</v>
      </c>
      <c r="D16" s="47"/>
      <c r="E16" s="75">
        <f>G16/F16*1000</f>
        <v>2090.118262151635</v>
      </c>
      <c r="F16" s="57">
        <v>4195.8692243945916</v>
      </c>
      <c r="G16" s="75">
        <v>8769.8628915071531</v>
      </c>
      <c r="H16" s="76" t="s">
        <v>24</v>
      </c>
      <c r="I16" s="86"/>
      <c r="J16" s="93"/>
      <c r="K16" s="93"/>
      <c r="L16" s="93"/>
      <c r="M16" s="93"/>
      <c r="N16" s="93"/>
      <c r="O16" s="93"/>
      <c r="P16" s="93"/>
      <c r="Q16" s="86"/>
      <c r="T16" s="86"/>
      <c r="U16" s="86"/>
      <c r="V16" s="86"/>
      <c r="W16" s="86"/>
    </row>
    <row r="17" spans="1:23" ht="19.5" thickBot="1">
      <c r="A17" s="35">
        <f>C17/B17*1000</f>
        <v>380.51799467316118</v>
      </c>
      <c r="B17" s="35">
        <f>SUM(B5:B16)</f>
        <v>151860.609222</v>
      </c>
      <c r="C17" s="35">
        <f>SUM(C5:C16)</f>
        <v>57785.694491000002</v>
      </c>
      <c r="D17" s="48"/>
      <c r="E17" s="35">
        <f>G17/F17*1000</f>
        <v>1843.572634972686</v>
      </c>
      <c r="F17" s="35">
        <f>SUM(F5:F16)</f>
        <v>39258.245044225747</v>
      </c>
      <c r="G17" s="35">
        <f>SUM(G5:G16)</f>
        <v>72375.426260586653</v>
      </c>
      <c r="H17" s="49" t="s">
        <v>15</v>
      </c>
      <c r="I17" s="86"/>
      <c r="J17" s="91"/>
      <c r="K17" s="91"/>
      <c r="L17" s="89"/>
      <c r="M17" s="89"/>
      <c r="N17" s="89"/>
      <c r="O17" s="86"/>
      <c r="T17" s="86"/>
      <c r="U17" s="86"/>
      <c r="V17" s="86"/>
      <c r="W17" s="86"/>
    </row>
    <row r="18" spans="1:23" ht="18.75">
      <c r="A18" s="50"/>
      <c r="B18" s="51"/>
      <c r="C18" s="52"/>
      <c r="D18" s="51"/>
      <c r="E18" s="51"/>
      <c r="F18" s="51"/>
      <c r="G18" s="51"/>
      <c r="H18" s="53" t="s">
        <v>37</v>
      </c>
      <c r="I18" s="86"/>
      <c r="J18" s="82"/>
      <c r="T18" s="86"/>
      <c r="U18" s="86"/>
      <c r="V18" s="86"/>
      <c r="W18" s="86"/>
    </row>
    <row r="19" spans="1:23" ht="15.75">
      <c r="A19" s="90"/>
      <c r="B19" s="90"/>
      <c r="C19" s="90"/>
      <c r="D19" s="90"/>
      <c r="E19" s="90"/>
      <c r="F19" s="90"/>
      <c r="G19" s="90"/>
      <c r="H19" s="53" t="s">
        <v>44</v>
      </c>
      <c r="I19" s="86"/>
      <c r="J19" s="82"/>
      <c r="T19" s="86"/>
      <c r="U19" s="86"/>
      <c r="V19" s="86"/>
      <c r="W19" s="86"/>
    </row>
    <row r="20" spans="1:23">
      <c r="A20" s="90"/>
      <c r="B20" s="90"/>
      <c r="C20" s="90"/>
      <c r="D20" s="90"/>
      <c r="E20" s="90"/>
      <c r="F20" s="90"/>
      <c r="G20" s="90"/>
      <c r="H20" s="81"/>
      <c r="I20" s="45"/>
      <c r="T20" s="86"/>
      <c r="U20" s="86"/>
      <c r="V20" s="86"/>
      <c r="W20" s="86"/>
    </row>
    <row r="21" spans="1:23">
      <c r="A21" s="90"/>
      <c r="B21" s="90"/>
      <c r="C21" s="90"/>
      <c r="D21" s="90"/>
      <c r="E21" s="90"/>
      <c r="F21" s="90"/>
      <c r="G21" s="90"/>
      <c r="T21" s="86"/>
      <c r="U21" s="86"/>
      <c r="V21" s="86"/>
      <c r="W21" s="86"/>
    </row>
    <row r="22" spans="1:23">
      <c r="A22" s="94"/>
      <c r="B22" s="94"/>
      <c r="C22" s="94"/>
      <c r="D22" s="94"/>
      <c r="E22" s="94"/>
      <c r="F22" s="94"/>
      <c r="G22" s="94"/>
      <c r="T22" s="86"/>
      <c r="U22" s="86"/>
      <c r="V22" s="86"/>
      <c r="W22" s="86"/>
    </row>
    <row r="23" spans="1:23">
      <c r="A23" s="94"/>
      <c r="B23" s="94"/>
      <c r="C23" s="94"/>
      <c r="D23" s="94"/>
      <c r="E23" s="94"/>
      <c r="F23" s="94"/>
      <c r="G23" s="94"/>
      <c r="O23" s="85"/>
      <c r="T23" s="86"/>
      <c r="U23" s="86"/>
      <c r="V23" s="86"/>
      <c r="W23" s="86"/>
    </row>
    <row r="24" spans="1:23">
      <c r="A24" s="94"/>
      <c r="B24" s="94"/>
      <c r="C24" s="94"/>
      <c r="D24" s="94"/>
      <c r="E24" s="94"/>
      <c r="F24" s="94"/>
      <c r="G24" s="94"/>
      <c r="T24" s="86"/>
      <c r="U24" s="86"/>
      <c r="V24" s="86"/>
      <c r="W24" s="86"/>
    </row>
    <row r="25" spans="1:23">
      <c r="A25" s="94"/>
      <c r="B25" s="94"/>
      <c r="C25" s="94"/>
      <c r="D25" s="94"/>
      <c r="E25" s="94"/>
      <c r="F25" s="94"/>
      <c r="G25" s="94"/>
      <c r="T25" s="86"/>
      <c r="U25" s="86"/>
      <c r="V25" s="86"/>
      <c r="W25" s="86"/>
    </row>
    <row r="26" spans="1:23">
      <c r="A26" s="94"/>
      <c r="B26" s="94"/>
      <c r="C26" s="94"/>
      <c r="D26" s="94"/>
      <c r="E26" s="94"/>
      <c r="F26" s="94"/>
      <c r="G26" s="94"/>
    </row>
    <row r="27" spans="1:23">
      <c r="A27" s="94"/>
      <c r="B27" s="94"/>
      <c r="C27" s="94"/>
      <c r="D27" s="94"/>
      <c r="E27" s="94"/>
      <c r="F27" s="94"/>
      <c r="G27" s="94"/>
    </row>
    <row r="28" spans="1:23">
      <c r="A28" s="94"/>
      <c r="B28" s="94"/>
      <c r="C28" s="94"/>
      <c r="D28" s="94"/>
      <c r="E28" s="94"/>
      <c r="F28" s="94"/>
      <c r="G28" s="94"/>
    </row>
    <row r="29" spans="1:23">
      <c r="A29" s="94"/>
      <c r="B29" s="94"/>
      <c r="C29" s="94"/>
      <c r="D29" s="94"/>
      <c r="E29" s="94"/>
      <c r="F29" s="94"/>
      <c r="G29" s="94"/>
    </row>
    <row r="30" spans="1:23">
      <c r="A30" s="94"/>
      <c r="B30" s="94"/>
      <c r="C30" s="94"/>
      <c r="D30" s="94"/>
      <c r="E30" s="94"/>
      <c r="F30" s="94"/>
      <c r="G30" s="94"/>
    </row>
    <row r="31" spans="1:23">
      <c r="A31" s="94"/>
      <c r="B31" s="94"/>
      <c r="C31" s="94"/>
      <c r="D31" s="94"/>
      <c r="E31" s="94"/>
      <c r="F31" s="94"/>
      <c r="G31" s="94"/>
    </row>
    <row r="32" spans="1:23">
      <c r="A32" s="94"/>
      <c r="B32" s="94"/>
      <c r="C32" s="94"/>
      <c r="D32" s="94"/>
      <c r="E32" s="94"/>
      <c r="F32" s="94"/>
      <c r="G32" s="94"/>
    </row>
    <row r="33" spans="1:7">
      <c r="A33" s="94"/>
      <c r="B33" s="94"/>
      <c r="C33" s="94"/>
      <c r="D33" s="94"/>
      <c r="E33" s="94"/>
      <c r="F33" s="94"/>
      <c r="G33" s="94"/>
    </row>
    <row r="34" spans="1:7">
      <c r="A34" s="94"/>
      <c r="B34" s="94"/>
      <c r="C34" s="94"/>
      <c r="D34" s="94"/>
      <c r="E34" s="94"/>
      <c r="F34" s="94"/>
      <c r="G34" s="94"/>
    </row>
    <row r="35" spans="1:7">
      <c r="A35" s="85"/>
      <c r="B35" s="85"/>
      <c r="C35" s="85"/>
      <c r="D35" s="85"/>
      <c r="E35" s="85"/>
      <c r="F35" s="85"/>
      <c r="G35" s="85"/>
    </row>
    <row r="36" spans="1:7">
      <c r="A36" s="85"/>
      <c r="B36" s="85"/>
      <c r="C36" s="85"/>
      <c r="D36" s="85"/>
      <c r="E36" s="85"/>
      <c r="F36" s="85"/>
      <c r="G36" s="85"/>
    </row>
    <row r="37" spans="1:7">
      <c r="A37" s="85"/>
      <c r="B37" s="85"/>
      <c r="C37" s="85"/>
      <c r="D37" s="85"/>
      <c r="E37" s="85"/>
      <c r="F37" s="85"/>
      <c r="G37" s="85"/>
    </row>
    <row r="38" spans="1:7">
      <c r="A38" s="85"/>
      <c r="B38" s="85"/>
      <c r="C38" s="85"/>
      <c r="D38" s="85"/>
      <c r="E38" s="85"/>
      <c r="F38" s="85"/>
      <c r="G38" s="85"/>
    </row>
  </sheetData>
  <mergeCells count="3">
    <mergeCell ref="A3:C3"/>
    <mergeCell ref="E3:G3"/>
    <mergeCell ref="H3:H4"/>
  </mergeCells>
  <phoneticPr fontId="5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zoomScaleNormal="100" zoomScaleSheetLayoutView="100" workbookViewId="0">
      <selection activeCell="E15" sqref="E15"/>
    </sheetView>
  </sheetViews>
  <sheetFormatPr defaultColWidth="9.140625" defaultRowHeight="15.75"/>
  <cols>
    <col min="1" max="1" width="17.42578125" style="34" customWidth="1"/>
    <col min="2" max="2" width="27.5703125" style="34" customWidth="1"/>
    <col min="3" max="3" width="24.5703125" style="34" customWidth="1"/>
    <col min="4" max="4" width="26.42578125" style="34" customWidth="1"/>
    <col min="5" max="5" width="14.28515625" style="34" bestFit="1" customWidth="1"/>
    <col min="6" max="7" width="9.140625" style="34"/>
    <col min="8" max="8" width="10.85546875" style="34" bestFit="1" customWidth="1"/>
    <col min="9" max="16384" width="9.140625" style="34"/>
  </cols>
  <sheetData>
    <row r="2" spans="1:8" ht="21.75" thickBot="1">
      <c r="A2" s="66">
        <v>3</v>
      </c>
      <c r="B2" s="100" t="s">
        <v>32</v>
      </c>
      <c r="C2" s="100"/>
      <c r="D2" s="68" t="s">
        <v>1</v>
      </c>
    </row>
    <row r="3" spans="1:8" ht="18.75">
      <c r="A3" s="59" t="s">
        <v>9</v>
      </c>
      <c r="B3" s="59" t="s">
        <v>33</v>
      </c>
      <c r="C3" s="59" t="s">
        <v>11</v>
      </c>
      <c r="D3" s="70" t="s">
        <v>39</v>
      </c>
    </row>
    <row r="4" spans="1:8" ht="19.5" thickBot="1">
      <c r="A4" s="35">
        <f>C4+B4</f>
        <v>4861.6316999999999</v>
      </c>
      <c r="B4" s="35">
        <v>1767.0913</v>
      </c>
      <c r="C4" s="35">
        <v>3094.5403999999999</v>
      </c>
      <c r="D4" s="36" t="s">
        <v>24</v>
      </c>
      <c r="E4" s="84"/>
      <c r="F4" s="84"/>
      <c r="G4" s="88"/>
      <c r="H4" s="88"/>
    </row>
    <row r="5" spans="1:8">
      <c r="A5" s="37"/>
      <c r="B5" s="37"/>
      <c r="C5" s="37"/>
      <c r="D5" s="38" t="s">
        <v>34</v>
      </c>
      <c r="F5" s="88"/>
    </row>
    <row r="8" spans="1:8" ht="21.75" thickBot="1">
      <c r="A8" s="66">
        <v>3</v>
      </c>
      <c r="B8" s="100" t="s">
        <v>32</v>
      </c>
      <c r="C8" s="100"/>
      <c r="D8" s="68" t="s">
        <v>31</v>
      </c>
    </row>
    <row r="9" spans="1:8" ht="18.75">
      <c r="A9" s="59" t="s">
        <v>9</v>
      </c>
      <c r="B9" s="59" t="s">
        <v>33</v>
      </c>
      <c r="C9" s="59" t="s">
        <v>11</v>
      </c>
      <c r="D9" s="70" t="s">
        <v>39</v>
      </c>
    </row>
    <row r="10" spans="1:8" ht="19.5" thickBot="1">
      <c r="A10" s="35">
        <f>C10+B10</f>
        <v>4451.1062000000002</v>
      </c>
      <c r="B10" s="35">
        <v>1617.8747000000001</v>
      </c>
      <c r="C10" s="35">
        <v>2833.2314999999999</v>
      </c>
      <c r="D10" s="36" t="s">
        <v>24</v>
      </c>
    </row>
    <row r="11" spans="1:8">
      <c r="A11" s="37"/>
      <c r="B11" s="37"/>
      <c r="C11" s="37"/>
      <c r="D11" s="38" t="s">
        <v>34</v>
      </c>
    </row>
    <row r="13" spans="1:8">
      <c r="A13" s="88"/>
      <c r="B13" s="96"/>
      <c r="C13" s="96"/>
      <c r="E13" s="95"/>
    </row>
    <row r="14" spans="1:8">
      <c r="A14" s="96"/>
      <c r="B14" s="96"/>
      <c r="C14" s="88"/>
    </row>
    <row r="15" spans="1:8">
      <c r="B15" s="88"/>
      <c r="C15" s="88"/>
      <c r="E15" s="88"/>
    </row>
    <row r="17" spans="1:2">
      <c r="A17" s="96"/>
    </row>
    <row r="19" spans="1:2">
      <c r="A19" s="88"/>
    </row>
    <row r="20" spans="1:2">
      <c r="B20" s="84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J14" sqref="J14"/>
    </sheetView>
  </sheetViews>
  <sheetFormatPr defaultColWidth="8.85546875" defaultRowHeight="18.75"/>
  <cols>
    <col min="1" max="1" width="12.5703125" style="40" customWidth="1"/>
    <col min="2" max="2" width="17.85546875" style="40" customWidth="1"/>
    <col min="3" max="3" width="14.140625" style="40" customWidth="1"/>
    <col min="4" max="4" width="14.5703125" style="40" customWidth="1"/>
    <col min="5" max="5" width="17.42578125" style="40" customWidth="1"/>
    <col min="6" max="16384" width="8.85546875" style="39"/>
  </cols>
  <sheetData>
    <row r="2" spans="1:5" ht="21.75" thickBot="1">
      <c r="A2" s="66">
        <v>4</v>
      </c>
      <c r="B2" s="100" t="s">
        <v>40</v>
      </c>
      <c r="C2" s="100"/>
      <c r="D2" s="100"/>
      <c r="E2" s="67" t="s">
        <v>13</v>
      </c>
    </row>
    <row r="3" spans="1:5" ht="37.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5" thickBot="1">
      <c r="A4" s="43">
        <v>927845.83333333337</v>
      </c>
      <c r="B4" s="41">
        <v>701054.125</v>
      </c>
      <c r="C4" s="41">
        <v>681959.20833333337</v>
      </c>
      <c r="D4" s="41">
        <v>285000</v>
      </c>
      <c r="E4" s="42" t="s">
        <v>24</v>
      </c>
    </row>
    <row r="5" spans="1:5">
      <c r="A5" s="72"/>
    </row>
    <row r="6" spans="1:5">
      <c r="A6" s="87"/>
      <c r="B6" s="87"/>
      <c r="C6" s="87"/>
    </row>
    <row r="7" spans="1:5">
      <c r="A7" s="83"/>
      <c r="B7" s="83"/>
      <c r="C7" s="83"/>
    </row>
    <row r="8" spans="1:5">
      <c r="A8" s="73"/>
      <c r="B8" s="74"/>
    </row>
    <row r="9" spans="1: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425781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02" t="s">
        <v>16</v>
      </c>
      <c r="C2" s="102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02" t="s">
        <v>16</v>
      </c>
      <c r="C7" s="102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02" t="s">
        <v>16</v>
      </c>
      <c r="C12" s="102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02" t="s">
        <v>16</v>
      </c>
      <c r="C17" s="102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02" t="s">
        <v>16</v>
      </c>
      <c r="C22" s="102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02" t="s">
        <v>16</v>
      </c>
      <c r="C27" s="102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02" t="s">
        <v>16</v>
      </c>
      <c r="C32" s="102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02" t="s">
        <v>16</v>
      </c>
      <c r="C37" s="102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02" t="s">
        <v>16</v>
      </c>
      <c r="C42" s="102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02" t="s">
        <v>16</v>
      </c>
      <c r="C47" s="102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02" t="s">
        <v>16</v>
      </c>
      <c r="C52" s="102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02" t="s">
        <v>16</v>
      </c>
      <c r="C57" s="102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02" t="s">
        <v>16</v>
      </c>
      <c r="C62" s="102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02" t="s">
        <v>16</v>
      </c>
      <c r="C67" s="102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02" t="s">
        <v>16</v>
      </c>
      <c r="C72" s="102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02" t="s">
        <v>16</v>
      </c>
      <c r="C77" s="102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02" t="s">
        <v>16</v>
      </c>
      <c r="C82" s="102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02" t="s">
        <v>16</v>
      </c>
      <c r="C87" s="102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02" t="s">
        <v>16</v>
      </c>
      <c r="C92" s="102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02" t="s">
        <v>16</v>
      </c>
      <c r="C97" s="102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02" t="s">
        <v>16</v>
      </c>
      <c r="C102" s="102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02" t="s">
        <v>16</v>
      </c>
      <c r="C107" s="102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02" t="s">
        <v>16</v>
      </c>
      <c r="C112" s="102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02" t="s">
        <v>16</v>
      </c>
      <c r="C117" s="102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02" t="s">
        <v>16</v>
      </c>
      <c r="C122" s="102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02" t="s">
        <v>16</v>
      </c>
      <c r="C127" s="102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02" t="s">
        <v>16</v>
      </c>
      <c r="C132" s="102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02" t="s">
        <v>16</v>
      </c>
      <c r="C137" s="102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02" t="s">
        <v>16</v>
      </c>
      <c r="C142" s="102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02" t="s">
        <v>16</v>
      </c>
      <c r="C148" s="102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02" t="s">
        <v>16</v>
      </c>
      <c r="C153" s="102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02" t="s">
        <v>16</v>
      </c>
      <c r="C158" s="102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02" t="s">
        <v>16</v>
      </c>
      <c r="C163" s="102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02" t="s">
        <v>16</v>
      </c>
      <c r="C168" s="102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02" t="s">
        <v>16</v>
      </c>
      <c r="C173" s="102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02" t="s">
        <v>16</v>
      </c>
      <c r="C178" s="102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02" t="s">
        <v>16</v>
      </c>
      <c r="C183" s="102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02" t="s">
        <v>16</v>
      </c>
      <c r="C188" s="102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02" t="s">
        <v>16</v>
      </c>
      <c r="C193" s="102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02" t="s">
        <v>16</v>
      </c>
      <c r="C198" s="102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02" t="s">
        <v>16</v>
      </c>
      <c r="C203" s="102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02" t="s">
        <v>16</v>
      </c>
      <c r="C208" s="102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02" t="s">
        <v>16</v>
      </c>
      <c r="C214" s="102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01" t="s">
        <v>16</v>
      </c>
      <c r="C220" s="101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01" t="s">
        <v>16</v>
      </c>
      <c r="C227" s="101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01" t="s">
        <v>16</v>
      </c>
      <c r="C233" s="101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01" t="s">
        <v>16</v>
      </c>
      <c r="C239" s="101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01" t="s">
        <v>16</v>
      </c>
      <c r="C245" s="101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01" t="s">
        <v>16</v>
      </c>
      <c r="C251" s="101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01" t="s">
        <v>16</v>
      </c>
      <c r="C257" s="101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01" t="s">
        <v>16</v>
      </c>
      <c r="C264" s="101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5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ترازپرداختها </vt:lpstr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'ترازپرداختها 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2024-10-15T09:51:57Z</cp:lastPrinted>
  <dcterms:created xsi:type="dcterms:W3CDTF">2004-12-04T11:37:39Z</dcterms:created>
  <dcterms:modified xsi:type="dcterms:W3CDTF">2025-10-08T04:22:02Z</dcterms:modified>
</cp:coreProperties>
</file>