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24226"/>
  <mc:AlternateContent xmlns:mc="http://schemas.openxmlformats.org/markup-compatibility/2006">
    <mc:Choice Requires="x15">
      <x15ac:absPath xmlns:x15ac="http://schemas.microsoft.com/office/spreadsheetml/2010/11/ac" url="C:\Users\a.ghaedi\Desktop\حسابهای انگلیسی\"/>
    </mc:Choice>
  </mc:AlternateContent>
  <xr:revisionPtr revIDLastSave="0" documentId="13_ncr:1_{4143D647-DD0D-4DD6-AC3C-731D2FC28975}" xr6:coauthVersionLast="47" xr6:coauthVersionMax="47" xr10:uidLastSave="{00000000-0000-0000-0000-000000000000}"/>
  <bookViews>
    <workbookView xWindow="-120" yWindow="-120" windowWidth="29040" windowHeight="15840" tabRatio="946" xr2:uid="{00000000-000D-0000-FFFF-FFFF00000000}"/>
  </bookViews>
  <sheets>
    <sheet name="MetaData" sheetId="17" r:id="rId1"/>
    <sheet name="Table of Contents" sheetId="4" r:id="rId2"/>
    <sheet name="Product_Current" sheetId="1" r:id="rId3"/>
    <sheet name="G.Product_Current" sheetId="13" r:id="rId4"/>
    <sheet name="S.Product_Current" sheetId="11" r:id="rId5"/>
    <sheet name="Product_Constant" sheetId="5" r:id="rId6"/>
    <sheet name="G.Product_Constant" sheetId="12" r:id="rId7"/>
    <sheet name="Expenditure_Current" sheetId="7" r:id="rId8"/>
    <sheet name="G.Expenditure_Current" sheetId="14" r:id="rId9"/>
    <sheet name="S.Expenditure_Current" sheetId="15" r:id="rId10"/>
    <sheet name="Expenditure_Constant" sheetId="8" r:id="rId11"/>
    <sheet name="G.Expenditure_constant" sheetId="16" r:id="rId12"/>
    <sheet name="Product_Current_SA" sheetId="3" r:id="rId13"/>
    <sheet name="Product_Constant_SA" sheetId="6" r:id="rId14"/>
    <sheet name="Expenditure_Current_SA" sheetId="9" r:id="rId15"/>
    <sheet name="Expenditure_Constant_SA" sheetId="10"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59" i="8" l="1"/>
  <c r="M58" i="7"/>
  <c r="H58" i="7"/>
  <c r="E58" i="7"/>
  <c r="K58" i="8"/>
  <c r="I58" i="8"/>
  <c r="E50" i="7" l="1"/>
  <c r="V58" i="1"/>
  <c r="I59" i="7"/>
  <c r="H59" i="7"/>
  <c r="H59" i="8"/>
  <c r="X58" i="1"/>
  <c r="H58" i="8"/>
  <c r="I58" i="7"/>
  <c r="L59" i="8"/>
  <c r="P58" i="1"/>
  <c r="L58" i="7"/>
  <c r="E58" i="8"/>
  <c r="K59" i="8"/>
  <c r="M58" i="8"/>
  <c r="K58" i="7"/>
  <c r="H50" i="8"/>
  <c r="J50" i="8"/>
  <c r="H51" i="8"/>
  <c r="H52" i="8"/>
  <c r="H53" i="8"/>
  <c r="H54" i="8"/>
  <c r="J54" i="8"/>
  <c r="H55" i="8"/>
  <c r="H56" i="8"/>
  <c r="H57" i="8"/>
  <c r="O58" i="5"/>
  <c r="W58" i="5"/>
  <c r="M59" i="8"/>
  <c r="T58" i="1"/>
  <c r="X58" i="5"/>
  <c r="Q58" i="5"/>
  <c r="M59" i="7"/>
  <c r="I50" i="7"/>
  <c r="J59" i="7"/>
  <c r="L50" i="8"/>
  <c r="L51" i="8"/>
  <c r="L52" i="8"/>
  <c r="L53" i="8"/>
  <c r="L54" i="8"/>
  <c r="L55" i="8"/>
  <c r="L56" i="8"/>
  <c r="L57" i="8"/>
  <c r="O58" i="1"/>
  <c r="W58" i="1"/>
  <c r="J58" i="8"/>
  <c r="N58" i="1"/>
  <c r="K50" i="7"/>
  <c r="R58" i="1"/>
  <c r="N58" i="5"/>
  <c r="I43" i="3"/>
  <c r="F58" i="7"/>
  <c r="Y58" i="5"/>
  <c r="I42" i="3"/>
  <c r="I43" i="6"/>
  <c r="E51" i="8"/>
  <c r="I50" i="8"/>
  <c r="M50" i="8"/>
  <c r="I51" i="8"/>
  <c r="M51" i="8"/>
  <c r="K51" i="8"/>
  <c r="I52" i="8"/>
  <c r="M52" i="8"/>
  <c r="I53" i="8"/>
  <c r="M53" i="8"/>
  <c r="I54" i="8"/>
  <c r="M54" i="8"/>
  <c r="I55" i="8"/>
  <c r="M55" i="8"/>
  <c r="K55" i="8"/>
  <c r="I56" i="8"/>
  <c r="M56" i="8"/>
  <c r="I57" i="8"/>
  <c r="M57" i="8"/>
  <c r="I44" i="3"/>
  <c r="U58" i="1"/>
  <c r="J51" i="8"/>
  <c r="J52" i="8"/>
  <c r="J53" i="8"/>
  <c r="J55" i="8"/>
  <c r="J56" i="8"/>
  <c r="G43" i="8"/>
  <c r="N43" i="8" s="1"/>
  <c r="G44" i="8"/>
  <c r="N44" i="8" s="1"/>
  <c r="F50" i="8"/>
  <c r="E57" i="8"/>
  <c r="E56" i="8"/>
  <c r="E53" i="8"/>
  <c r="E52" i="8"/>
  <c r="K54" i="8"/>
  <c r="I59" i="8"/>
  <c r="E55" i="8"/>
  <c r="E54" i="8"/>
  <c r="K50" i="8"/>
  <c r="K52" i="8"/>
  <c r="K53" i="8"/>
  <c r="K56" i="8"/>
  <c r="E50" i="8"/>
  <c r="F57" i="8"/>
  <c r="F56" i="8"/>
  <c r="F55" i="8"/>
  <c r="F54" i="8"/>
  <c r="F53" i="8"/>
  <c r="F52" i="8"/>
  <c r="F51" i="8"/>
  <c r="F58" i="8"/>
  <c r="E59" i="8"/>
  <c r="J59" i="8"/>
  <c r="G40" i="8"/>
  <c r="N40" i="8" s="1"/>
  <c r="J57" i="8"/>
  <c r="G42" i="8"/>
  <c r="N42" i="8" s="1"/>
  <c r="K57" i="8"/>
  <c r="L58" i="8"/>
  <c r="F50" i="7"/>
  <c r="E57" i="7"/>
  <c r="E55" i="7"/>
  <c r="E54" i="7"/>
  <c r="E51" i="7"/>
  <c r="J50" i="7"/>
  <c r="I56" i="7"/>
  <c r="I55" i="7"/>
  <c r="I54" i="7"/>
  <c r="I53" i="7"/>
  <c r="I52" i="7"/>
  <c r="I51" i="7"/>
  <c r="M50" i="7"/>
  <c r="M57" i="7"/>
  <c r="L57" i="7"/>
  <c r="M56" i="7"/>
  <c r="L56" i="7"/>
  <c r="M55" i="7"/>
  <c r="L55" i="7"/>
  <c r="L54" i="7"/>
  <c r="M53" i="7"/>
  <c r="L53" i="7"/>
  <c r="M52" i="7"/>
  <c r="L52" i="7"/>
  <c r="M51" i="7"/>
  <c r="L51" i="7"/>
  <c r="L50" i="7"/>
  <c r="K56" i="7"/>
  <c r="K54" i="7"/>
  <c r="K53" i="7"/>
  <c r="K52" i="7"/>
  <c r="E56" i="7"/>
  <c r="E53" i="7"/>
  <c r="H57" i="7"/>
  <c r="H56" i="7"/>
  <c r="H55" i="7"/>
  <c r="H54" i="7"/>
  <c r="H53" i="7"/>
  <c r="H52" i="7"/>
  <c r="H51" i="7"/>
  <c r="K55" i="7"/>
  <c r="K51" i="7"/>
  <c r="E52" i="7"/>
  <c r="K57" i="7"/>
  <c r="M54" i="7"/>
  <c r="F59" i="7"/>
  <c r="K59" i="7"/>
  <c r="I57" i="7"/>
  <c r="F57" i="7"/>
  <c r="F56" i="7"/>
  <c r="F55" i="7"/>
  <c r="F54" i="7"/>
  <c r="F53" i="7"/>
  <c r="F52" i="7"/>
  <c r="F51" i="7"/>
  <c r="H50" i="7"/>
  <c r="J57" i="7"/>
  <c r="J56" i="7"/>
  <c r="J55" i="7"/>
  <c r="J54" i="7"/>
  <c r="J53" i="7"/>
  <c r="J52" i="7"/>
  <c r="J51" i="7"/>
  <c r="J58" i="7"/>
  <c r="E59" i="7"/>
  <c r="L59" i="7"/>
  <c r="H58" i="5"/>
  <c r="L58" i="5"/>
  <c r="P58" i="5"/>
  <c r="R58" i="5"/>
  <c r="V58" i="5"/>
  <c r="R59" i="5"/>
  <c r="E59" i="5"/>
  <c r="I59" i="5"/>
  <c r="F59" i="5"/>
  <c r="Q59" i="5"/>
  <c r="N59" i="5"/>
  <c r="V59" i="5"/>
  <c r="U59" i="5"/>
  <c r="Y59" i="5"/>
  <c r="S58" i="5"/>
  <c r="S59" i="5"/>
  <c r="I58" i="5"/>
  <c r="J59" i="5"/>
  <c r="J58" i="5"/>
  <c r="K59" i="5"/>
  <c r="P59" i="5"/>
  <c r="T59" i="5"/>
  <c r="X59" i="5"/>
  <c r="T58" i="5"/>
  <c r="O59" i="5"/>
  <c r="W59" i="5"/>
  <c r="F58" i="5"/>
  <c r="K58" i="5"/>
  <c r="H59" i="5"/>
  <c r="L59" i="5"/>
  <c r="E58" i="5"/>
  <c r="U58" i="5"/>
  <c r="L57" i="1"/>
  <c r="L55" i="1"/>
  <c r="H53" i="1"/>
  <c r="F58" i="1"/>
  <c r="E59" i="1"/>
  <c r="O59" i="1"/>
  <c r="W59" i="1"/>
  <c r="P59" i="1"/>
  <c r="T59" i="1"/>
  <c r="X59" i="1"/>
  <c r="H59" i="1"/>
  <c r="E52" i="1"/>
  <c r="J54" i="1"/>
  <c r="E55" i="1"/>
  <c r="Q58" i="1"/>
  <c r="I51" i="1"/>
  <c r="I50" i="1"/>
  <c r="H57" i="1"/>
  <c r="H55" i="1"/>
  <c r="H52" i="1"/>
  <c r="E56" i="1"/>
  <c r="E51" i="1"/>
  <c r="K57" i="1"/>
  <c r="J56" i="1"/>
  <c r="K56" i="1"/>
  <c r="K55" i="1"/>
  <c r="K54" i="1"/>
  <c r="L53" i="1"/>
  <c r="K53" i="1"/>
  <c r="K52" i="1"/>
  <c r="K51" i="1"/>
  <c r="K50" i="1"/>
  <c r="F56" i="1"/>
  <c r="F54" i="1"/>
  <c r="E58" i="1"/>
  <c r="L58" i="1"/>
  <c r="I59" i="1"/>
  <c r="N59" i="1"/>
  <c r="R59" i="1"/>
  <c r="S59" i="1"/>
  <c r="K59" i="1"/>
  <c r="Y58" i="1"/>
  <c r="H58" i="1"/>
  <c r="I58" i="1"/>
  <c r="J55" i="1"/>
  <c r="J52" i="1"/>
  <c r="J59" i="1"/>
  <c r="I57" i="1"/>
  <c r="I56" i="1"/>
  <c r="I55" i="1"/>
  <c r="I54" i="1"/>
  <c r="I53" i="1"/>
  <c r="I52" i="1"/>
  <c r="F57" i="1"/>
  <c r="F55" i="1"/>
  <c r="F53" i="1"/>
  <c r="F52" i="1"/>
  <c r="F51" i="1"/>
  <c r="F50" i="1"/>
  <c r="F59" i="1"/>
  <c r="V59" i="1"/>
  <c r="J57" i="1"/>
  <c r="J53" i="1"/>
  <c r="J51" i="1"/>
  <c r="J50" i="1"/>
  <c r="S58" i="1"/>
  <c r="L56" i="1"/>
  <c r="H56" i="1"/>
  <c r="L54" i="1"/>
  <c r="H54" i="1"/>
  <c r="L52" i="1"/>
  <c r="L51" i="1"/>
  <c r="H51" i="1"/>
  <c r="L50" i="1"/>
  <c r="H50" i="1"/>
  <c r="E57" i="1"/>
  <c r="E54" i="1"/>
  <c r="E53" i="1"/>
  <c r="E50" i="1"/>
  <c r="K58" i="1"/>
  <c r="Q59" i="1"/>
  <c r="U59" i="1"/>
  <c r="Y59" i="1"/>
  <c r="L59" i="1"/>
  <c r="J58" i="1"/>
  <c r="G44" i="1"/>
  <c r="G41" i="1"/>
  <c r="G42" i="1"/>
  <c r="M41" i="1"/>
  <c r="G44" i="5"/>
  <c r="G37" i="7"/>
  <c r="N37" i="7" s="1"/>
  <c r="I39" i="6"/>
  <c r="M41" i="5"/>
  <c r="M43" i="1"/>
  <c r="I44" i="6"/>
  <c r="K44" i="9"/>
  <c r="K44" i="10"/>
  <c r="G42" i="5"/>
  <c r="M43" i="5"/>
  <c r="M44" i="5"/>
  <c r="G43" i="1"/>
  <c r="G41" i="7"/>
  <c r="I42" i="6"/>
  <c r="K43" i="9"/>
  <c r="K42" i="10"/>
  <c r="G43" i="5"/>
  <c r="K43" i="10"/>
  <c r="G41" i="5"/>
  <c r="M42" i="1"/>
  <c r="G42" i="7"/>
  <c r="N42" i="7" s="1"/>
  <c r="G44" i="7"/>
  <c r="N44" i="7" s="1"/>
  <c r="K42" i="9"/>
  <c r="K41" i="10"/>
  <c r="M42" i="5"/>
  <c r="G43" i="7"/>
  <c r="N43" i="7" s="1"/>
  <c r="G41" i="8"/>
  <c r="I41" i="3"/>
  <c r="I41" i="6"/>
  <c r="M44" i="1"/>
  <c r="K41" i="9"/>
  <c r="I39" i="3"/>
  <c r="I37" i="3"/>
  <c r="I37" i="6"/>
  <c r="G40" i="5"/>
  <c r="K37" i="10"/>
  <c r="K39" i="9"/>
  <c r="K37" i="9"/>
  <c r="K38" i="10"/>
  <c r="I40" i="3"/>
  <c r="I40" i="6"/>
  <c r="I38" i="6"/>
  <c r="G37" i="5"/>
  <c r="G39" i="5"/>
  <c r="M37" i="5"/>
  <c r="M39" i="5"/>
  <c r="G39" i="7"/>
  <c r="N39" i="7" s="1"/>
  <c r="G37" i="8"/>
  <c r="I38" i="3"/>
  <c r="G38" i="8"/>
  <c r="N38" i="8" s="1"/>
  <c r="K40" i="9"/>
  <c r="M37" i="1"/>
  <c r="M38" i="1"/>
  <c r="M39" i="1"/>
  <c r="K39" i="10"/>
  <c r="K38" i="9"/>
  <c r="K40" i="10"/>
  <c r="M38" i="5"/>
  <c r="M40" i="5"/>
  <c r="G38" i="5"/>
  <c r="M40" i="1"/>
  <c r="G38" i="1"/>
  <c r="G40" i="1"/>
  <c r="G39" i="1"/>
  <c r="G37" i="1"/>
  <c r="G38" i="7"/>
  <c r="G40" i="7"/>
  <c r="N40" i="7" s="1"/>
  <c r="G39" i="8"/>
  <c r="Z41" i="1" l="1"/>
  <c r="Z44" i="5"/>
  <c r="Z43" i="1"/>
  <c r="N37" i="8"/>
  <c r="G58" i="8"/>
  <c r="G59" i="8"/>
  <c r="G59" i="7"/>
  <c r="G58" i="7"/>
  <c r="G59" i="5"/>
  <c r="G58" i="5"/>
  <c r="Z41" i="5"/>
  <c r="M58" i="5"/>
  <c r="M59" i="5"/>
  <c r="Z39" i="5"/>
  <c r="Z44" i="1"/>
  <c r="G58" i="1"/>
  <c r="M59" i="1"/>
  <c r="G59" i="1"/>
  <c r="M58" i="1"/>
  <c r="Z42" i="1"/>
  <c r="Z43" i="5"/>
  <c r="N41" i="8"/>
  <c r="N59" i="8" s="1"/>
  <c r="Z42" i="5"/>
  <c r="Z38" i="1"/>
  <c r="N41" i="7"/>
  <c r="N59" i="7" s="1"/>
  <c r="Z39" i="1"/>
  <c r="Z37" i="5"/>
  <c r="Z37" i="1"/>
  <c r="Z40" i="5"/>
  <c r="Z38" i="5"/>
  <c r="Z40" i="1"/>
  <c r="N39" i="8"/>
  <c r="N38" i="7"/>
  <c r="Z59" i="1" l="1"/>
  <c r="N58" i="8"/>
  <c r="N58" i="7"/>
  <c r="Q56" i="5"/>
  <c r="Q52" i="5"/>
  <c r="Q54" i="5"/>
  <c r="Z59" i="5"/>
  <c r="Q57" i="5"/>
  <c r="Q55" i="5"/>
  <c r="Q53" i="5"/>
  <c r="Q51" i="5"/>
  <c r="Z58" i="5"/>
  <c r="F50" i="5"/>
  <c r="F57" i="5"/>
  <c r="F56" i="5"/>
  <c r="F55" i="5"/>
  <c r="F54" i="5"/>
  <c r="F53" i="5"/>
  <c r="F52" i="5"/>
  <c r="F51" i="5"/>
  <c r="E50" i="5"/>
  <c r="E57" i="5"/>
  <c r="E56" i="5"/>
  <c r="E55" i="5"/>
  <c r="E54" i="5"/>
  <c r="E53" i="5"/>
  <c r="E52" i="5"/>
  <c r="E51" i="5"/>
  <c r="H50" i="5"/>
  <c r="H57" i="5"/>
  <c r="H56" i="5"/>
  <c r="H55" i="5"/>
  <c r="H54" i="5"/>
  <c r="H53" i="5"/>
  <c r="H52" i="5"/>
  <c r="H51" i="5"/>
  <c r="I50" i="5"/>
  <c r="I57" i="5"/>
  <c r="I56" i="5"/>
  <c r="I55" i="5"/>
  <c r="I54" i="5"/>
  <c r="I53" i="5"/>
  <c r="I52" i="5"/>
  <c r="I51" i="5"/>
  <c r="J50" i="5"/>
  <c r="J57" i="5"/>
  <c r="J56" i="5"/>
  <c r="J55" i="5"/>
  <c r="J54" i="5"/>
  <c r="J53" i="5"/>
  <c r="J52" i="5"/>
  <c r="J51" i="5"/>
  <c r="K50" i="5"/>
  <c r="K57" i="5"/>
  <c r="K56" i="5"/>
  <c r="K55" i="5"/>
  <c r="K54" i="5"/>
  <c r="K53" i="5"/>
  <c r="K52" i="5"/>
  <c r="K51" i="5"/>
  <c r="L50" i="5"/>
  <c r="L57" i="5"/>
  <c r="L56" i="5"/>
  <c r="L55" i="5"/>
  <c r="L54" i="5"/>
  <c r="L53" i="5"/>
  <c r="L52" i="5"/>
  <c r="L51" i="5"/>
  <c r="N50" i="5"/>
  <c r="N57" i="5"/>
  <c r="N56" i="5"/>
  <c r="N55" i="5"/>
  <c r="N54" i="5"/>
  <c r="N53" i="5"/>
  <c r="N52" i="5"/>
  <c r="N51" i="5"/>
  <c r="O50" i="5"/>
  <c r="O57" i="5"/>
  <c r="O56" i="5"/>
  <c r="O55" i="5"/>
  <c r="O54" i="5"/>
  <c r="O53" i="5"/>
  <c r="O52" i="5"/>
  <c r="O51" i="5"/>
  <c r="P50" i="5"/>
  <c r="P57" i="5"/>
  <c r="P56" i="5"/>
  <c r="P55" i="5"/>
  <c r="P54" i="5"/>
  <c r="P53" i="5"/>
  <c r="P52" i="5"/>
  <c r="P51" i="5"/>
  <c r="Q50" i="5"/>
  <c r="R50" i="5"/>
  <c r="R57" i="5"/>
  <c r="R56" i="5"/>
  <c r="R55" i="5"/>
  <c r="R54" i="5"/>
  <c r="R53" i="5"/>
  <c r="R52" i="5"/>
  <c r="R51" i="5"/>
  <c r="S50" i="5"/>
  <c r="S57" i="5"/>
  <c r="S56" i="5"/>
  <c r="S55" i="5"/>
  <c r="S54" i="5"/>
  <c r="S53" i="5"/>
  <c r="S52" i="5"/>
  <c r="S51" i="5"/>
  <c r="T50" i="5"/>
  <c r="T57" i="5"/>
  <c r="T56" i="5"/>
  <c r="T55" i="5"/>
  <c r="T54" i="5"/>
  <c r="T53" i="5"/>
  <c r="T52" i="5"/>
  <c r="T51" i="5"/>
  <c r="U50" i="5"/>
  <c r="U57" i="5"/>
  <c r="U56" i="5"/>
  <c r="U55" i="5"/>
  <c r="U54" i="5"/>
  <c r="U53" i="5"/>
  <c r="U52" i="5"/>
  <c r="U51" i="5"/>
  <c r="V50" i="5"/>
  <c r="V57" i="5"/>
  <c r="V56" i="5"/>
  <c r="V55" i="5"/>
  <c r="V54" i="5"/>
  <c r="V53" i="5"/>
  <c r="V52" i="5"/>
  <c r="V51" i="5"/>
  <c r="W50" i="5"/>
  <c r="W57" i="5"/>
  <c r="W56" i="5"/>
  <c r="W55" i="5"/>
  <c r="W54" i="5"/>
  <c r="W53" i="5"/>
  <c r="W52" i="5"/>
  <c r="W51" i="5"/>
  <c r="X50" i="5"/>
  <c r="X57" i="5"/>
  <c r="X56" i="5"/>
  <c r="X55" i="5"/>
  <c r="X54" i="5"/>
  <c r="X53" i="5"/>
  <c r="X52" i="5"/>
  <c r="X51" i="5"/>
  <c r="Y50" i="5"/>
  <c r="Y57" i="5"/>
  <c r="Y56" i="5"/>
  <c r="Y55" i="5"/>
  <c r="Y54" i="5"/>
  <c r="Y53" i="5"/>
  <c r="Y52" i="5"/>
  <c r="Y51" i="5"/>
  <c r="V50" i="1"/>
  <c r="V57" i="1"/>
  <c r="V56" i="1"/>
  <c r="V54" i="1"/>
  <c r="V53" i="1"/>
  <c r="V52" i="1"/>
  <c r="V51" i="1"/>
  <c r="V55" i="1"/>
  <c r="Z58" i="1"/>
  <c r="M8" i="1"/>
  <c r="M32" i="1"/>
  <c r="M6" i="1"/>
  <c r="G14" i="1"/>
  <c r="G24" i="1"/>
  <c r="N50" i="1" l="1"/>
  <c r="N57" i="1"/>
  <c r="N56" i="1"/>
  <c r="N54" i="1"/>
  <c r="N52" i="1"/>
  <c r="N51" i="1"/>
  <c r="O57" i="1"/>
  <c r="O55" i="1"/>
  <c r="O53" i="1"/>
  <c r="P50" i="1"/>
  <c r="P56" i="1"/>
  <c r="P54" i="1"/>
  <c r="P52" i="1"/>
  <c r="Q50" i="1"/>
  <c r="Q56" i="1"/>
  <c r="Q54" i="1"/>
  <c r="Q52" i="1"/>
  <c r="Q51" i="1"/>
  <c r="R57" i="1"/>
  <c r="R55" i="1"/>
  <c r="R53" i="1"/>
  <c r="R51" i="1"/>
  <c r="S56" i="1"/>
  <c r="S54" i="1"/>
  <c r="S52" i="1"/>
  <c r="S51" i="1"/>
  <c r="U57" i="1"/>
  <c r="U55" i="1"/>
  <c r="U53" i="1"/>
  <c r="U51" i="1"/>
  <c r="T57" i="1"/>
  <c r="T51" i="1"/>
  <c r="N55" i="1"/>
  <c r="N53" i="1"/>
  <c r="O50" i="1"/>
  <c r="O56" i="1"/>
  <c r="O54" i="1"/>
  <c r="O52" i="1"/>
  <c r="O51" i="1"/>
  <c r="P57" i="1"/>
  <c r="P55" i="1"/>
  <c r="P53" i="1"/>
  <c r="P51" i="1"/>
  <c r="Q57" i="1"/>
  <c r="Q55" i="1"/>
  <c r="Q53" i="1"/>
  <c r="R50" i="1"/>
  <c r="R56" i="1"/>
  <c r="R54" i="1"/>
  <c r="R52" i="1"/>
  <c r="S50" i="1"/>
  <c r="S57" i="1"/>
  <c r="S55" i="1"/>
  <c r="S53" i="1"/>
  <c r="U50" i="1"/>
  <c r="U56" i="1"/>
  <c r="U54" i="1"/>
  <c r="U52" i="1"/>
  <c r="T50" i="1"/>
  <c r="T56" i="1"/>
  <c r="T55" i="1"/>
  <c r="T54" i="1"/>
  <c r="T53" i="1"/>
  <c r="T52" i="1"/>
  <c r="W50" i="1"/>
  <c r="W57" i="1"/>
  <c r="W56" i="1"/>
  <c r="W55" i="1"/>
  <c r="W54" i="1"/>
  <c r="W53" i="1"/>
  <c r="W52" i="1"/>
  <c r="W51" i="1"/>
  <c r="X50" i="1"/>
  <c r="X57" i="1"/>
  <c r="X56" i="1"/>
  <c r="X55" i="1"/>
  <c r="X54" i="1"/>
  <c r="X53" i="1"/>
  <c r="X52" i="1"/>
  <c r="X51" i="1"/>
  <c r="Y50" i="1"/>
  <c r="Y57" i="1"/>
  <c r="Y56" i="1"/>
  <c r="Y55" i="1"/>
  <c r="Y54" i="1"/>
  <c r="Y53" i="1"/>
  <c r="Y52" i="1"/>
  <c r="Y51" i="1"/>
  <c r="M34" i="1"/>
  <c r="M21" i="1"/>
  <c r="M20" i="1"/>
  <c r="G36" i="1"/>
  <c r="M13" i="1"/>
  <c r="M23" i="1"/>
  <c r="M17" i="1"/>
  <c r="M9" i="1"/>
  <c r="G15" i="1"/>
  <c r="M16" i="1"/>
  <c r="G32" i="1"/>
  <c r="G20" i="1"/>
  <c r="G8" i="1"/>
  <c r="G16" i="1"/>
  <c r="M29" i="1"/>
  <c r="M25" i="1"/>
  <c r="M33" i="1"/>
  <c r="G35" i="1"/>
  <c r="G31" i="1"/>
  <c r="G27" i="1"/>
  <c r="G23" i="1"/>
  <c r="G19" i="1"/>
  <c r="G11" i="1"/>
  <c r="G7" i="1"/>
  <c r="M24" i="1"/>
  <c r="M12" i="1"/>
  <c r="M28" i="1"/>
  <c r="M36" i="1"/>
  <c r="G30" i="1"/>
  <c r="M35" i="1"/>
  <c r="M31" i="1"/>
  <c r="M27" i="1"/>
  <c r="M19" i="1"/>
  <c r="M7" i="1"/>
  <c r="M15" i="1"/>
  <c r="M11" i="1"/>
  <c r="G28" i="1"/>
  <c r="G12" i="1"/>
  <c r="G5" i="1"/>
  <c r="M18" i="1"/>
  <c r="M26" i="1"/>
  <c r="M14" i="1"/>
  <c r="M10" i="1"/>
  <c r="M30" i="1"/>
  <c r="M22" i="1"/>
  <c r="M5" i="1"/>
  <c r="G34" i="1"/>
  <c r="G26" i="1"/>
  <c r="G22" i="1"/>
  <c r="G18" i="1"/>
  <c r="G10" i="1"/>
  <c r="G6" i="1"/>
  <c r="G33" i="1"/>
  <c r="G29" i="1"/>
  <c r="G25" i="1"/>
  <c r="G21" i="1"/>
  <c r="G17" i="1"/>
  <c r="G13" i="1"/>
  <c r="G9" i="1"/>
  <c r="M50" i="1" l="1"/>
  <c r="G53" i="1"/>
  <c r="G51" i="1"/>
  <c r="G57" i="1"/>
  <c r="M54" i="1"/>
  <c r="G54" i="1"/>
  <c r="M53" i="1"/>
  <c r="G55" i="1"/>
  <c r="G50" i="1"/>
  <c r="M56" i="1"/>
  <c r="M52" i="1"/>
  <c r="M57" i="1"/>
  <c r="M55" i="1"/>
  <c r="G52" i="1"/>
  <c r="G56" i="1"/>
  <c r="M51" i="1"/>
  <c r="K36" i="10"/>
  <c r="K35" i="10"/>
  <c r="K34" i="10"/>
  <c r="K33" i="10"/>
  <c r="K32" i="10"/>
  <c r="K31" i="10"/>
  <c r="K30" i="10"/>
  <c r="K29" i="10"/>
  <c r="K28" i="10"/>
  <c r="K27" i="10"/>
  <c r="K26" i="10"/>
  <c r="K25" i="10"/>
  <c r="K24" i="10"/>
  <c r="K23" i="10"/>
  <c r="K22" i="10"/>
  <c r="K21" i="10"/>
  <c r="K20" i="10"/>
  <c r="K19" i="10"/>
  <c r="K18" i="10"/>
  <c r="K17" i="10"/>
  <c r="K16" i="10"/>
  <c r="K15" i="10"/>
  <c r="K14" i="10"/>
  <c r="K13" i="10"/>
  <c r="K12" i="10"/>
  <c r="K11" i="10"/>
  <c r="K10" i="10"/>
  <c r="K9" i="10"/>
  <c r="K8" i="10"/>
  <c r="K7" i="10"/>
  <c r="K6" i="10"/>
  <c r="K5" i="10"/>
  <c r="K36" i="9"/>
  <c r="K35" i="9"/>
  <c r="K34" i="9"/>
  <c r="K33" i="9"/>
  <c r="K32" i="9"/>
  <c r="K31" i="9"/>
  <c r="K30" i="9"/>
  <c r="K29" i="9"/>
  <c r="K28" i="9"/>
  <c r="K27" i="9"/>
  <c r="K26" i="9"/>
  <c r="K25" i="9"/>
  <c r="K24" i="9"/>
  <c r="K23" i="9"/>
  <c r="K22" i="9"/>
  <c r="K21" i="9"/>
  <c r="K20" i="9"/>
  <c r="K19" i="9"/>
  <c r="K18" i="9"/>
  <c r="K17" i="9"/>
  <c r="K16" i="9"/>
  <c r="K15" i="9"/>
  <c r="K14" i="9"/>
  <c r="K13" i="9"/>
  <c r="K12" i="9"/>
  <c r="K11" i="9"/>
  <c r="K10" i="9"/>
  <c r="K9" i="9"/>
  <c r="K8" i="9"/>
  <c r="K7" i="9"/>
  <c r="K6" i="9"/>
  <c r="K5" i="9"/>
  <c r="G36" i="8"/>
  <c r="G35" i="8"/>
  <c r="G34" i="8"/>
  <c r="G33" i="8"/>
  <c r="G32" i="8"/>
  <c r="G31" i="8"/>
  <c r="G30" i="8"/>
  <c r="G29" i="8"/>
  <c r="G28" i="8"/>
  <c r="G27" i="8"/>
  <c r="G26" i="8"/>
  <c r="G25" i="8"/>
  <c r="G24" i="8"/>
  <c r="G23" i="8"/>
  <c r="G22" i="8"/>
  <c r="G21" i="8"/>
  <c r="G20" i="8"/>
  <c r="G19" i="8"/>
  <c r="G18" i="8"/>
  <c r="G17" i="8"/>
  <c r="G16" i="8"/>
  <c r="G15" i="8"/>
  <c r="G14" i="8"/>
  <c r="G13" i="8"/>
  <c r="G12" i="8"/>
  <c r="G11" i="8"/>
  <c r="G10" i="8"/>
  <c r="G9" i="8"/>
  <c r="G8" i="8"/>
  <c r="N8" i="8" s="1"/>
  <c r="G7" i="8"/>
  <c r="N7" i="8" s="1"/>
  <c r="G6" i="8"/>
  <c r="N6" i="8" s="1"/>
  <c r="G5" i="8"/>
  <c r="G36" i="7"/>
  <c r="G35" i="7"/>
  <c r="G34" i="7"/>
  <c r="G33" i="7"/>
  <c r="G32" i="7"/>
  <c r="G31" i="7"/>
  <c r="G30" i="7"/>
  <c r="G29" i="7"/>
  <c r="G28" i="7"/>
  <c r="G27" i="7"/>
  <c r="G26" i="7"/>
  <c r="G25" i="7"/>
  <c r="G24" i="7"/>
  <c r="G23" i="7"/>
  <c r="G22" i="7"/>
  <c r="G21" i="7"/>
  <c r="G20" i="7"/>
  <c r="G19" i="7"/>
  <c r="G18" i="7"/>
  <c r="G17" i="7"/>
  <c r="G16" i="7"/>
  <c r="G15" i="7"/>
  <c r="G14" i="7"/>
  <c r="G13" i="7"/>
  <c r="G12" i="7"/>
  <c r="G11" i="7"/>
  <c r="G10" i="7"/>
  <c r="G9" i="7"/>
  <c r="G8" i="7"/>
  <c r="G7" i="7"/>
  <c r="G6" i="7"/>
  <c r="G5" i="7"/>
  <c r="G51" i="7" l="1"/>
  <c r="G53" i="7"/>
  <c r="G55" i="7"/>
  <c r="G50" i="7"/>
  <c r="G52" i="7"/>
  <c r="G54" i="7"/>
  <c r="G56" i="7"/>
  <c r="N5" i="8"/>
  <c r="N50" i="8" s="1"/>
  <c r="G50" i="8"/>
  <c r="G51" i="8"/>
  <c r="G52" i="8"/>
  <c r="G53" i="8"/>
  <c r="G54" i="8"/>
  <c r="G55" i="8"/>
  <c r="G56" i="8"/>
  <c r="G57" i="8"/>
  <c r="G57" i="7"/>
  <c r="N10" i="7"/>
  <c r="N26" i="7"/>
  <c r="N34" i="7"/>
  <c r="N17" i="8"/>
  <c r="N25" i="8"/>
  <c r="N33" i="8"/>
  <c r="N9" i="7"/>
  <c r="N11" i="7"/>
  <c r="N28" i="7"/>
  <c r="N27" i="8"/>
  <c r="N24" i="8"/>
  <c r="N10" i="8"/>
  <c r="N26" i="8"/>
  <c r="N20" i="7"/>
  <c r="N36" i="7"/>
  <c r="N11" i="8"/>
  <c r="N5" i="7"/>
  <c r="N13" i="7"/>
  <c r="N21" i="7"/>
  <c r="N29" i="7"/>
  <c r="N12" i="8"/>
  <c r="N28" i="8"/>
  <c r="N16" i="8"/>
  <c r="N22" i="7"/>
  <c r="N21" i="8"/>
  <c r="N29" i="8"/>
  <c r="N23" i="7"/>
  <c r="N31" i="7"/>
  <c r="N14" i="8"/>
  <c r="N30" i="8"/>
  <c r="N32" i="8"/>
  <c r="N6" i="7"/>
  <c r="N13" i="8"/>
  <c r="N8" i="7"/>
  <c r="N24" i="7"/>
  <c r="N15" i="8"/>
  <c r="N34" i="8"/>
  <c r="N35" i="8"/>
  <c r="N36" i="8"/>
  <c r="N9" i="8"/>
  <c r="N18" i="8"/>
  <c r="N19" i="8"/>
  <c r="N20" i="8"/>
  <c r="N22" i="8"/>
  <c r="N23" i="8"/>
  <c r="N31" i="8"/>
  <c r="N27" i="7"/>
  <c r="N30" i="7"/>
  <c r="N32" i="7"/>
  <c r="N33" i="7"/>
  <c r="N35" i="7"/>
  <c r="N7" i="7"/>
  <c r="N12" i="7"/>
  <c r="N14" i="7"/>
  <c r="N16" i="7"/>
  <c r="N17" i="7"/>
  <c r="N19" i="7"/>
  <c r="N15" i="7"/>
  <c r="N18" i="7"/>
  <c r="N25" i="7"/>
  <c r="N52" i="8" l="1"/>
  <c r="N55" i="8"/>
  <c r="N56" i="8"/>
  <c r="N51" i="8"/>
  <c r="N54" i="8"/>
  <c r="N57" i="8"/>
  <c r="N53" i="8"/>
  <c r="N50" i="7"/>
  <c r="N51" i="7"/>
  <c r="N57" i="7"/>
  <c r="N56" i="7"/>
  <c r="N52" i="7"/>
  <c r="N55" i="7"/>
  <c r="N53" i="7"/>
  <c r="N54" i="7"/>
  <c r="I36" i="6" l="1"/>
  <c r="I35" i="6"/>
  <c r="I34" i="6"/>
  <c r="I33" i="6"/>
  <c r="I32" i="6"/>
  <c r="I31" i="6"/>
  <c r="I30" i="6"/>
  <c r="I29" i="6"/>
  <c r="I28" i="6"/>
  <c r="I27" i="6"/>
  <c r="I26" i="6"/>
  <c r="I25" i="6"/>
  <c r="I24" i="6"/>
  <c r="I23" i="6"/>
  <c r="I22" i="6"/>
  <c r="I21" i="6"/>
  <c r="I20" i="6"/>
  <c r="I19" i="6"/>
  <c r="I18" i="6"/>
  <c r="I17" i="6"/>
  <c r="I16" i="6"/>
  <c r="I15" i="6"/>
  <c r="I14" i="6"/>
  <c r="I13" i="6"/>
  <c r="I12" i="6"/>
  <c r="I11" i="6"/>
  <c r="I10" i="6"/>
  <c r="I9" i="6"/>
  <c r="I8" i="6"/>
  <c r="I7" i="6"/>
  <c r="I6" i="6"/>
  <c r="I5" i="6"/>
  <c r="M36" i="5"/>
  <c r="G36" i="5"/>
  <c r="M35" i="5"/>
  <c r="G35" i="5"/>
  <c r="M34" i="5"/>
  <c r="G34" i="5"/>
  <c r="M33" i="5"/>
  <c r="G33" i="5"/>
  <c r="M32" i="5"/>
  <c r="G32" i="5"/>
  <c r="M31" i="5"/>
  <c r="G31" i="5"/>
  <c r="M30" i="5"/>
  <c r="G30" i="5"/>
  <c r="M29" i="5"/>
  <c r="G29" i="5"/>
  <c r="M28" i="5"/>
  <c r="G28" i="5"/>
  <c r="M27" i="5"/>
  <c r="G27" i="5"/>
  <c r="M26" i="5"/>
  <c r="G26" i="5"/>
  <c r="M25" i="5"/>
  <c r="G25" i="5"/>
  <c r="M24" i="5"/>
  <c r="G24" i="5"/>
  <c r="M23" i="5"/>
  <c r="G23" i="5"/>
  <c r="M22" i="5"/>
  <c r="G22" i="5"/>
  <c r="M21" i="5"/>
  <c r="G21" i="5"/>
  <c r="M20" i="5"/>
  <c r="G20" i="5"/>
  <c r="M19" i="5"/>
  <c r="G19" i="5"/>
  <c r="M18" i="5"/>
  <c r="G18" i="5"/>
  <c r="M17" i="5"/>
  <c r="G17" i="5"/>
  <c r="M16" i="5"/>
  <c r="G16" i="5"/>
  <c r="M15" i="5"/>
  <c r="G15" i="5"/>
  <c r="M14" i="5"/>
  <c r="G14" i="5"/>
  <c r="M13" i="5"/>
  <c r="G13" i="5"/>
  <c r="M12" i="5"/>
  <c r="G12" i="5"/>
  <c r="M11" i="5"/>
  <c r="G11" i="5"/>
  <c r="M10" i="5"/>
  <c r="G10" i="5"/>
  <c r="M9" i="5"/>
  <c r="G9" i="5"/>
  <c r="M8" i="5"/>
  <c r="G8" i="5"/>
  <c r="M7" i="5"/>
  <c r="G7" i="5"/>
  <c r="M6" i="5"/>
  <c r="G6" i="5"/>
  <c r="M5" i="5"/>
  <c r="G5" i="5"/>
  <c r="M50" i="5" l="1"/>
  <c r="M51" i="5"/>
  <c r="M52" i="5"/>
  <c r="M53" i="5"/>
  <c r="M54" i="5"/>
  <c r="M55" i="5"/>
  <c r="M56" i="5"/>
  <c r="M57" i="5"/>
  <c r="G50" i="5"/>
  <c r="G51" i="5"/>
  <c r="G52" i="5"/>
  <c r="G53" i="5"/>
  <c r="G54" i="5"/>
  <c r="G55" i="5"/>
  <c r="G56" i="5"/>
  <c r="G57" i="5"/>
  <c r="Z8" i="5"/>
  <c r="Z20" i="5"/>
  <c r="Z22" i="5"/>
  <c r="Z26" i="5"/>
  <c r="Z32" i="5"/>
  <c r="Z9" i="5"/>
  <c r="Z17" i="5"/>
  <c r="Z23" i="5"/>
  <c r="Z33" i="5"/>
  <c r="Z19" i="5"/>
  <c r="Z35" i="5"/>
  <c r="Z21" i="5"/>
  <c r="Z28" i="5"/>
  <c r="Z7" i="5"/>
  <c r="Z12" i="5"/>
  <c r="Z25" i="5"/>
  <c r="Z30" i="5"/>
  <c r="Z31" i="5"/>
  <c r="Z5" i="5"/>
  <c r="Z10" i="5"/>
  <c r="Z14" i="5"/>
  <c r="Z15" i="5"/>
  <c r="Z27" i="5"/>
  <c r="Z36" i="5"/>
  <c r="Z13" i="5"/>
  <c r="Z18" i="5"/>
  <c r="Z24" i="5"/>
  <c r="Z29" i="5"/>
  <c r="Z34" i="5"/>
  <c r="Z6" i="5"/>
  <c r="Z11" i="5"/>
  <c r="Z16" i="5"/>
  <c r="Z50" i="5" l="1"/>
  <c r="Z57" i="5"/>
  <c r="Z52" i="5"/>
  <c r="Z53" i="5"/>
  <c r="Z56" i="5"/>
  <c r="Z55" i="5"/>
  <c r="Z54" i="5"/>
  <c r="Z51" i="5"/>
  <c r="I36" i="3" l="1"/>
  <c r="I35" i="3"/>
  <c r="I34" i="3"/>
  <c r="I33" i="3"/>
  <c r="I32" i="3"/>
  <c r="I31" i="3"/>
  <c r="I30" i="3"/>
  <c r="I29" i="3"/>
  <c r="I28" i="3"/>
  <c r="I27" i="3"/>
  <c r="I26" i="3"/>
  <c r="I25" i="3"/>
  <c r="I24" i="3"/>
  <c r="I23" i="3"/>
  <c r="I22" i="3"/>
  <c r="I21" i="3"/>
  <c r="I20" i="3"/>
  <c r="I19" i="3"/>
  <c r="I18" i="3"/>
  <c r="I17" i="3"/>
  <c r="I16" i="3"/>
  <c r="I15" i="3"/>
  <c r="I14" i="3"/>
  <c r="I13" i="3"/>
  <c r="I12" i="3"/>
  <c r="I11" i="3"/>
  <c r="I10" i="3"/>
  <c r="I9" i="3"/>
  <c r="I8" i="3"/>
  <c r="I7" i="3"/>
  <c r="I6" i="3"/>
  <c r="I5" i="3"/>
  <c r="Z35" i="1"/>
  <c r="Z30" i="1"/>
  <c r="Z28" i="1"/>
  <c r="Z23" i="1"/>
  <c r="Z20" i="1"/>
  <c r="Z19" i="1"/>
  <c r="Z18" i="1"/>
  <c r="Z15" i="1"/>
  <c r="Z14" i="1"/>
  <c r="Z11" i="1"/>
  <c r="Z9" i="1"/>
  <c r="Z7" i="1"/>
  <c r="Z6" i="1" l="1"/>
  <c r="Z12" i="1"/>
  <c r="Z26" i="1"/>
  <c r="Z16" i="1"/>
  <c r="Z25" i="1"/>
  <c r="Z31" i="1"/>
  <c r="Z33" i="1"/>
  <c r="Z5" i="1"/>
  <c r="Z22" i="1"/>
  <c r="Z36" i="1"/>
  <c r="Z10" i="1"/>
  <c r="Z17" i="1"/>
  <c r="Z21" i="1"/>
  <c r="Z29" i="1"/>
  <c r="Z8" i="1"/>
  <c r="Z13" i="1"/>
  <c r="Z24" i="1"/>
  <c r="Z27" i="1"/>
  <c r="Z32" i="1"/>
  <c r="Z34" i="1"/>
  <c r="Z51" i="1" l="1"/>
  <c r="Z53" i="1"/>
  <c r="Z56" i="1"/>
  <c r="Z54" i="1"/>
  <c r="Z55" i="1"/>
  <c r="Z52" i="1"/>
  <c r="Z50" i="1"/>
  <c r="Z57" i="1"/>
</calcChain>
</file>

<file path=xl/sharedStrings.xml><?xml version="1.0" encoding="utf-8"?>
<sst xmlns="http://schemas.openxmlformats.org/spreadsheetml/2006/main" count="1052" uniqueCount="209">
  <si>
    <t>حساب‌های ملی فصلی - تولید و هزینه ناخالص داخلی</t>
  </si>
  <si>
    <t>Quarterly National Accounts - GDP by Production and Expenditure</t>
  </si>
  <si>
    <t>P</t>
  </si>
  <si>
    <t>E</t>
  </si>
  <si>
    <t>K</t>
  </si>
  <si>
    <t>Q</t>
  </si>
  <si>
    <t>1395Q1-1404Q4</t>
  </si>
  <si>
    <t>NADJ</t>
  </si>
  <si>
    <t>ADJ</t>
  </si>
  <si>
    <t>IRN_CBI_QNA_GDP</t>
  </si>
  <si>
    <t>CP</t>
  </si>
  <si>
    <t>V</t>
  </si>
  <si>
    <t>G</t>
  </si>
  <si>
    <t>S</t>
  </si>
  <si>
    <t>BP</t>
  </si>
  <si>
    <t>MP</t>
  </si>
  <si>
    <t>A</t>
  </si>
  <si>
    <t>1395-1404</t>
  </si>
  <si>
    <t>Census X-13</t>
  </si>
  <si>
    <t>At Current and Constant 2021/22 Prices</t>
  </si>
  <si>
    <t>Table 1</t>
  </si>
  <si>
    <t xml:space="preserve">Table </t>
  </si>
  <si>
    <t>Table 2</t>
  </si>
  <si>
    <t>Table 3</t>
  </si>
  <si>
    <t>Table 4</t>
  </si>
  <si>
    <t>Table 5</t>
  </si>
  <si>
    <t>Table 6</t>
  </si>
  <si>
    <t>Table 7</t>
  </si>
  <si>
    <t>Table 8</t>
  </si>
  <si>
    <t>Table 9</t>
  </si>
  <si>
    <t>Table 10</t>
  </si>
  <si>
    <t>Table 11</t>
  </si>
  <si>
    <t>Table 12</t>
  </si>
  <si>
    <t>Table 13</t>
  </si>
  <si>
    <t>Table 14</t>
  </si>
  <si>
    <t>Table 15</t>
  </si>
  <si>
    <t>Table 16</t>
  </si>
  <si>
    <t>Table 17</t>
  </si>
  <si>
    <t>Table 18</t>
  </si>
  <si>
    <t>Table 19</t>
  </si>
  <si>
    <t>Table 20</t>
  </si>
  <si>
    <t>Table 21</t>
  </si>
  <si>
    <t>Table 22</t>
  </si>
  <si>
    <t>Table 23</t>
  </si>
  <si>
    <t>Table 24</t>
  </si>
  <si>
    <t>Before Seasonal Adjustment</t>
  </si>
  <si>
    <t>List of tables of Quaterly and Annual National Accounts (2016-2025)</t>
  </si>
  <si>
    <t>Gross Domestic Product (Quarterly) by Activities at Current Prices</t>
  </si>
  <si>
    <t>Gross Domestic Product (Annual) by Activities at Current Prices</t>
  </si>
  <si>
    <t>Gross Domestic Product Growth (Quarterly) by Activities at Current Prices - Percentage Changes</t>
  </si>
  <si>
    <t>Gross Domestic Product Growth (Annual) by Activities at Current Prices - Percentage Changes</t>
  </si>
  <si>
    <t>Gross Domestic Product Share (Quarterly) by Activities at Current Prices - Percentage</t>
  </si>
  <si>
    <t>Gross Domestic Product Share (Annual) by Activities at Current Prices - Percentage</t>
  </si>
  <si>
    <t>Gross Domestic Product (Quarterly) by Activities at Constant 2021/22 Prices</t>
  </si>
  <si>
    <t>Gross Domestic Product (Annaul) by Activities at Constant 2021/22 Prices</t>
  </si>
  <si>
    <t>Gross Domestic Product Growth (Quarterly) by Activities at Constant 2021/22 Prices - Percentage Changes</t>
  </si>
  <si>
    <t>Gross Domestic Product Growth (Annaul) by Activities at Constant 2021/22 Prices - Percentage Changes</t>
  </si>
  <si>
    <t>Gross Domestic Expenditure (Quarterly) at Current prices</t>
  </si>
  <si>
    <t>Gross Domestic Expenditure (Annaul) at Current prices</t>
  </si>
  <si>
    <t>Gross Domestic Expenditure (Quarterly) at Constant 2021/22 Prices</t>
  </si>
  <si>
    <t>Gross Domestic Expenditure (Annaul) at Constant 2021/22 Prices</t>
  </si>
  <si>
    <t>Gross Domestic Expenditure Growth (Quarterly) at Constant 2021/22 Prices - Percentage Changes</t>
  </si>
  <si>
    <t>Gross Domestic Expenditure Growth (Quarterly) at Current prices - Percentage Changes</t>
  </si>
  <si>
    <t>Gross Domestic Expenditure Growth (Annaul) at Current prices - Percentage Changes</t>
  </si>
  <si>
    <t>Gross Domestic Expenditure Share (Quarterly) at Current prices - Percentage</t>
  </si>
  <si>
    <t>Gross Domestic Expenditure Growth (Annaul) at Constant 2021/22 Prices - Percentage Changes</t>
  </si>
  <si>
    <t>Before/After Seasonal Adjustment</t>
  </si>
  <si>
    <t>Title</t>
  </si>
  <si>
    <r>
      <rPr>
        <b/>
        <sz val="11"/>
        <color rgb="FFC00000"/>
        <rFont val="Times New Roman"/>
        <family val="1"/>
      </rPr>
      <t>Before</t>
    </r>
    <r>
      <rPr>
        <b/>
        <sz val="11"/>
        <color rgb="FF002060"/>
        <rFont val="Times New Roman"/>
        <family val="1"/>
      </rPr>
      <t xml:space="preserve"> Seasonal Adjustment</t>
    </r>
  </si>
  <si>
    <r>
      <rPr>
        <b/>
        <sz val="11"/>
        <color rgb="FFC00000"/>
        <rFont val="Times New Roman"/>
        <family val="1"/>
      </rPr>
      <t>After</t>
    </r>
    <r>
      <rPr>
        <b/>
        <sz val="11"/>
        <color rgb="FF002060"/>
        <rFont val="Times New Roman"/>
        <family val="1"/>
      </rPr>
      <t xml:space="preserve"> Seasonal Adjustment</t>
    </r>
  </si>
  <si>
    <t>CENTRAL BANK OF THE</t>
  </si>
  <si>
    <t>ISLAMIC REPUBLICE OF IRAN</t>
  </si>
  <si>
    <t>Table1 - Gross Domestic Product (Quarterly) by Activities at Current Prices - Billions of IRR</t>
  </si>
  <si>
    <t>Year</t>
  </si>
  <si>
    <t>Iranian Year</t>
  </si>
  <si>
    <t>Quarter</t>
  </si>
  <si>
    <t>2016/17</t>
  </si>
  <si>
    <t>2017/18</t>
  </si>
  <si>
    <t>2018/19</t>
  </si>
  <si>
    <t>2019/20</t>
  </si>
  <si>
    <t>2020/21</t>
  </si>
  <si>
    <t>2021/22</t>
  </si>
  <si>
    <t>2022/23</t>
  </si>
  <si>
    <t>2023/24</t>
  </si>
  <si>
    <t>2024/25</t>
  </si>
  <si>
    <t>2025/26</t>
  </si>
  <si>
    <t>Agriculture, forestry and fishing</t>
  </si>
  <si>
    <t>Oil and Gas</t>
  </si>
  <si>
    <t>Industries and Mines</t>
  </si>
  <si>
    <t>Mining</t>
  </si>
  <si>
    <t>Manufacturing</t>
  </si>
  <si>
    <t>Electricity, gas, steam, and air conditioning supply</t>
  </si>
  <si>
    <t>Water supply; sewerage, waste management, and remediation activities</t>
  </si>
  <si>
    <t>Construction</t>
  </si>
  <si>
    <t>Services</t>
  </si>
  <si>
    <t>Wholesale and retail trade; repair of motor vehicles and motorcycles</t>
  </si>
  <si>
    <t>Transportation and storage</t>
  </si>
  <si>
    <t>Accommodation and food service activities</t>
  </si>
  <si>
    <t>Information and communication</t>
  </si>
  <si>
    <t xml:space="preserve">   Financial and insurance activities</t>
  </si>
  <si>
    <t>Real estate activities</t>
  </si>
  <si>
    <t>Professional, scientific, and technical activities</t>
  </si>
  <si>
    <t>Administrative and support service activities</t>
  </si>
  <si>
    <t>Public administration and defence; compulsory social security</t>
  </si>
  <si>
    <t>Education</t>
  </si>
  <si>
    <t>Human health and social work activities</t>
  </si>
  <si>
    <t>Arts, entertainment, and recreation &amp; Other service activities</t>
  </si>
  <si>
    <t>Gross Domestic Product at Basic Prices</t>
  </si>
  <si>
    <t>Table2 - Gross Domestic Product (Annual) by Activities at Current Prices - Billions of IRR</t>
  </si>
  <si>
    <t>Annaul figures represent the sum of the four quarters and are highly preliminary and subject to revision.</t>
  </si>
  <si>
    <t>Table3 - Gross Domestic Product Growth (Quarterly) by Activities at Current Prices - Percentage Changes</t>
  </si>
  <si>
    <t>Annaul figures are derived from quarterly figures and are highly preliminary and subject to revision.</t>
  </si>
  <si>
    <t>Table4 - Gross Domestic Product Growth (Annual) by Activities at Current Prices - Percentage Changes</t>
  </si>
  <si>
    <t>Table5 - Gross Domestic Product Share (Quarterly) by Activities at Current Prices - Percentage</t>
  </si>
  <si>
    <t>Table6 - Gross Domestic Product Share (Annual) by Activities at Current Prices - Percentage</t>
  </si>
  <si>
    <t>Table9 - Gross Domestic Product Growth (Quarterly) by Activities at Constant 2021/22 Prices - Percentage Changes</t>
  </si>
  <si>
    <t>Table10 - Gross Domestic Product Growth (Annaul) by Activities at Constant 2021/22 Prices - Percentage Changes</t>
  </si>
  <si>
    <t>Private Final Consumption Expenditure</t>
  </si>
  <si>
    <t>Government Final Consumption Expenditure</t>
  </si>
  <si>
    <t>Gross Fixed Capital Formation</t>
  </si>
  <si>
    <t>Machinery</t>
  </si>
  <si>
    <t>Other</t>
  </si>
  <si>
    <t>Export of Goods &amp; Services</t>
  </si>
  <si>
    <t>Import of Goods &amp; Services</t>
  </si>
  <si>
    <t>Changes in inventories &amp; Statistical Discrepancy</t>
  </si>
  <si>
    <t>Gross Domestic Production at Market Prices</t>
  </si>
  <si>
    <t>Table13 - Gross Domestic Expenditure Growth (Quarterly) at Current prices - Percentage Changes</t>
  </si>
  <si>
    <t>Table14 - Gross Domestic Expenditure Growth (Annaul) at Current prices - Percentage Changes</t>
  </si>
  <si>
    <t>Table15 - Gross Domestic Expenditure Share (Quarterly) at Current prices - Percentage</t>
  </si>
  <si>
    <t>Table16 - Gross Domestic Expenditure Share (Quarterly) at Current prices - Percentage</t>
  </si>
  <si>
    <t>Table19 - Gross Domestic Expenditure Growth (Quarterly) at Constant 2021/22 Prices - Percentage Changes</t>
  </si>
  <si>
    <t>Table20 - Gross Domestic Expenditure Growth (Annaul) at Constant 2021/22 Prices - Percentage Changes</t>
  </si>
  <si>
    <t>After Seasonal Adjustment</t>
  </si>
  <si>
    <t>Table7 - Gross Domestic Product (Quarterly) by Activities at Constant 2021/22 Prices - Billions of IRR</t>
  </si>
  <si>
    <t>Table8 - Gross Domestic Product (Annaul) by Activities at Constant 2021/22 Prices - Billions of IRR</t>
  </si>
  <si>
    <t>Table11 - Gross Domestic Expenditure (Quarterly) at Current prices - Billions of IRR</t>
  </si>
  <si>
    <t>Table12 - Gross Domestic Expenditure (Annaul) at Current prices - Billions of IRR</t>
  </si>
  <si>
    <t>Table17 - Gross Domestic Expenditure (Quarterly) at Constant 2021/22 Prices - Billions of IRR</t>
  </si>
  <si>
    <t>Table18 - Gross Domestic Expenditure (Annaul) at Constant 2021/22 Prices - Billions of IRR</t>
  </si>
  <si>
    <t>Table21 - Gross Domestic Product (Quarterly) by Activities at Current Prices - Billions of IRR</t>
  </si>
  <si>
    <t>Table22 - Gross Domestic Product (Quarterly) by Activities at Constant 2021/22 Prices - Billions of IRR</t>
  </si>
  <si>
    <t>Table23 - Gross Domestic Expenditure (Quarterly) at Current prices - Billions of IRR</t>
  </si>
  <si>
    <t>Table24 - Gross Domestic Expenditure (Quarterly) at Constant 2021/22 Prices - Billions of IRR</t>
  </si>
  <si>
    <t>Quarterly and Annual National Accounts</t>
  </si>
  <si>
    <t>Metadata</t>
  </si>
  <si>
    <t>Title (Farsi)</t>
  </si>
  <si>
    <t>Title (English)</t>
  </si>
  <si>
    <t>Rows 4 to 44</t>
  </si>
  <si>
    <t>Rows 50 to 59</t>
  </si>
  <si>
    <t>Data ID</t>
  </si>
  <si>
    <t>Data Provider</t>
  </si>
  <si>
    <t>Central Bank of the Islamic Republic of Iran</t>
  </si>
  <si>
    <t>Reference Area</t>
  </si>
  <si>
    <t>IRN (Iran)</t>
  </si>
  <si>
    <t>Currency</t>
  </si>
  <si>
    <t>IRR (Iranian Rial)</t>
  </si>
  <si>
    <t>Unit Multiplier</t>
  </si>
  <si>
    <t>Billions (1e9)</t>
  </si>
  <si>
    <t>Base Year</t>
  </si>
  <si>
    <t>Frequency</t>
  </si>
  <si>
    <t>Quarterly and Annual</t>
  </si>
  <si>
    <t>Time Coverage</t>
  </si>
  <si>
    <t>From 1395Q1 (2016/17) to 1404Q4 (2025/26)</t>
  </si>
  <si>
    <t>Price Type</t>
  </si>
  <si>
    <t>At Current and Constant Prices</t>
  </si>
  <si>
    <t>Last Update</t>
  </si>
  <si>
    <t>Standard Metadata Dimensions</t>
  </si>
  <si>
    <t>Account</t>
  </si>
  <si>
    <t>P (Product) - E (Expenditure)</t>
  </si>
  <si>
    <t>CP (At Current Prices) - K (At Constant Prices)</t>
  </si>
  <si>
    <t>Valuation</t>
  </si>
  <si>
    <t>BP (At Basic Prices) - MP (At Market Prices)</t>
  </si>
  <si>
    <t>Temporal Frequency</t>
  </si>
  <si>
    <t>Q (Quarterly) - A (Annual)</t>
  </si>
  <si>
    <t>Metric Type</t>
  </si>
  <si>
    <t>V (Value) - G (Growth) - S (Share)</t>
  </si>
  <si>
    <t>Seasonal Adjustment</t>
  </si>
  <si>
    <t>ADJ (Seasonally Adjusted) - NADJ (Not Seasonally Adjusted)</t>
  </si>
  <si>
    <t>Data Inventory -Sheet Mapping and SDMX Coding</t>
  </si>
  <si>
    <t>Sheet Title</t>
  </si>
  <si>
    <t>Metric</t>
  </si>
  <si>
    <t>Time Period</t>
  </si>
  <si>
    <t>Cell Range</t>
  </si>
  <si>
    <t>S.Product_Current</t>
  </si>
  <si>
    <t>Product_Current</t>
  </si>
  <si>
    <t>G.Product_Current</t>
  </si>
  <si>
    <t>Product_Constant</t>
  </si>
  <si>
    <t>G.Product_Constant</t>
  </si>
  <si>
    <t>Expenditure_Current</t>
  </si>
  <si>
    <t>G.Expenditure_Current</t>
  </si>
  <si>
    <t>S.Expenditure_Current</t>
  </si>
  <si>
    <t>Expenditure_Constant</t>
  </si>
  <si>
    <t>G.Expenditure_Constant</t>
  </si>
  <si>
    <t>Product_Current_SA</t>
  </si>
  <si>
    <t>Product_Constant_SA</t>
  </si>
  <si>
    <t>Expenditure_Current_SA</t>
  </si>
  <si>
    <t>Expenditure_Constant_SA</t>
  </si>
  <si>
    <t>Methodology and Explanatory Notes</t>
  </si>
  <si>
    <t>Concept</t>
  </si>
  <si>
    <t>Description</t>
  </si>
  <si>
    <t>Definitions and Concepts</t>
  </si>
  <si>
    <t>- Gross Domestic Product at market prices is equal to Gross Domestic Product at basic prices plus Net Taxes on Products.</t>
  </si>
  <si>
    <t>Methodological Guidelines</t>
  </si>
  <si>
    <t>Seasonal Adjustment Method</t>
  </si>
  <si>
    <t>Annual Estimation Method</t>
  </si>
  <si>
    <t>- GDP by Production: Gross Domestic Product at basic prices is calculated as the sum of the gross value added of all economic activities (including Agriculture, Oil and Gas, Manufacturing, and Services).</t>
  </si>
  <si>
    <t>GDP by Expenditure: Gross Domestic Product at market prices is calculated as the sum of Final Consumption Expenditures (Private and Government), Gross Fixed Capital Formation, Changes in Inventories, and Net Exports (Exports minus Imports) plus Statistical Discrepancies.</t>
  </si>
  <si>
    <t>- System of National Accounts 2008 (SNA 2008)
- Quarterly National Accounts 2017 (QNA 2017)
- International Standard Industrial Classification of All Economic Activities (ISIC Rev.4)</t>
  </si>
  <si>
    <t>Annual figures are provisional and calculated as the sum of the four quarters.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</si>
</sst>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quot;-&quot;??_-;_-@_-"/>
    <numFmt numFmtId="165" formatCode="0.0"/>
    <numFmt numFmtId="166" formatCode="#,##0.000_);[Red]\(#,##0.000\)"/>
    <numFmt numFmtId="167" formatCode="#,##0.0000_);[Red]\(#,##0.0000\)"/>
    <numFmt numFmtId="168" formatCode="_-* #,##0_-;_-* #,##0\-;_-* &quot;-&quot;??_-;_-@_-"/>
    <numFmt numFmtId="169" formatCode="#,##0.0"/>
  </numFmts>
  <fonts count="38" x14ac:knownFonts="1">
    <font>
      <sz val="10"/>
      <name val="Arial"/>
      <charset val="178"/>
    </font>
    <font>
      <sz val="11"/>
      <color theme="1"/>
      <name val="Calibri"/>
      <family val="2"/>
      <scheme val="minor"/>
    </font>
    <font>
      <sz val="10"/>
      <name val="Arial"/>
      <charset val="178"/>
    </font>
    <font>
      <sz val="8"/>
      <name val="Arial"/>
      <family val="2"/>
    </font>
    <font>
      <sz val="10"/>
      <name val="Arial"/>
      <family val="2"/>
    </font>
    <font>
      <u/>
      <sz val="10"/>
      <color indexed="12"/>
      <name val="Arial"/>
      <family val="2"/>
    </font>
    <font>
      <sz val="8"/>
      <name val="Arial"/>
      <charset val="178"/>
    </font>
    <font>
      <sz val="12"/>
      <name val="Times New Roman"/>
      <family val="1"/>
    </font>
    <font>
      <b/>
      <sz val="12"/>
      <color rgb="FF002060"/>
      <name val="Times New Roman"/>
      <family val="1"/>
    </font>
    <font>
      <b/>
      <sz val="16"/>
      <name val="Times New Roman"/>
      <family val="1"/>
    </font>
    <font>
      <sz val="10"/>
      <name val="Times New Roman"/>
      <family val="1"/>
    </font>
    <font>
      <b/>
      <sz val="11"/>
      <color rgb="FF002060"/>
      <name val="Times New Roman"/>
      <family val="1"/>
    </font>
    <font>
      <u/>
      <sz val="11"/>
      <color theme="10"/>
      <name val="Calibri"/>
      <family val="2"/>
      <scheme val="minor"/>
    </font>
    <font>
      <b/>
      <sz val="10"/>
      <name val="Times New Roman"/>
      <family val="1"/>
    </font>
    <font>
      <b/>
      <sz val="11"/>
      <name val="Times New Roman"/>
      <family val="1"/>
    </font>
    <font>
      <b/>
      <sz val="12"/>
      <name val="Times New Roman"/>
      <family val="1"/>
    </font>
    <font>
      <b/>
      <sz val="14"/>
      <color rgb="FF002060"/>
      <name val="Times New Roman"/>
      <family val="1"/>
    </font>
    <font>
      <b/>
      <sz val="14"/>
      <name val="Times New Roman"/>
      <family val="1"/>
    </font>
    <font>
      <b/>
      <sz val="11"/>
      <color rgb="FF0070C0"/>
      <name val="Times New Roman"/>
      <family val="1"/>
    </font>
    <font>
      <b/>
      <sz val="11"/>
      <color rgb="FFC00000"/>
      <name val="Times New Roman"/>
      <family val="1"/>
    </font>
    <font>
      <b/>
      <sz val="16"/>
      <color rgb="FF002060"/>
      <name val="Times New Roman"/>
      <family val="1"/>
    </font>
    <font>
      <b/>
      <sz val="16"/>
      <color rgb="FFFF0000"/>
      <name val="Times New Roman"/>
      <family val="1"/>
    </font>
    <font>
      <sz val="14"/>
      <name val="Times New Roman"/>
      <family val="1"/>
    </font>
    <font>
      <b/>
      <sz val="14"/>
      <color rgb="FFB00000"/>
      <name val="Times New Roman"/>
      <family val="1"/>
    </font>
    <font>
      <b/>
      <sz val="10"/>
      <color rgb="FF002060"/>
      <name val="Times New Roman"/>
      <family val="1"/>
    </font>
    <font>
      <sz val="11"/>
      <name val="Times New Roman"/>
      <family val="1"/>
    </font>
    <font>
      <b/>
      <sz val="10"/>
      <color rgb="FF0077D0"/>
      <name val="Times New Roman"/>
      <family val="1"/>
    </font>
    <font>
      <sz val="10"/>
      <color rgb="FFB00000"/>
      <name val="Times New Roman"/>
      <family val="1"/>
    </font>
    <font>
      <sz val="10"/>
      <color rgb="FF0070C0"/>
      <name val="Times New Roman"/>
      <family val="1"/>
    </font>
    <font>
      <b/>
      <sz val="12"/>
      <color rgb="FF0070C0"/>
      <name val="Times New Roman"/>
      <family val="1"/>
    </font>
    <font>
      <b/>
      <sz val="14"/>
      <color rgb="FF0070C0"/>
      <name val="Times New Roman"/>
      <family val="1"/>
    </font>
    <font>
      <b/>
      <sz val="10"/>
      <color theme="5" tint="-0.249977111117893"/>
      <name val="Times New Roman"/>
      <family val="1"/>
    </font>
    <font>
      <sz val="10"/>
      <color rgb="FFFF0000"/>
      <name val="Times New Roman"/>
      <family val="1"/>
    </font>
    <font>
      <sz val="16"/>
      <color rgb="FF0070C0"/>
      <name val="Times New Roman"/>
      <family val="1"/>
    </font>
    <font>
      <sz val="16"/>
      <name val="Times New Roman"/>
      <family val="1"/>
    </font>
    <font>
      <b/>
      <sz val="18"/>
      <color rgb="FF002060"/>
      <name val="Times New Roman"/>
      <family val="1"/>
    </font>
    <font>
      <b/>
      <sz val="16"/>
      <color theme="0"/>
      <name val="Times New Roman"/>
      <family val="1"/>
    </font>
    <font>
      <u/>
      <sz val="13"/>
      <color theme="1"/>
      <name val="Times New Roman"/>
      <family val="1"/>
    </font>
  </fonts>
  <fills count="12">
    <fill>
      <patternFill patternType="none"/>
    </fill>
    <fill>
      <patternFill patternType="gray125"/>
    </fill>
    <fill>
      <patternFill patternType="solid">
        <fgColor theme="0"/>
        <bgColor indexed="64"/>
      </patternFill>
    </fill>
    <fill>
      <patternFill patternType="solid">
        <fgColor theme="6" tint="0.59999389629810485"/>
        <bgColor indexed="64"/>
      </patternFill>
    </fill>
    <fill>
      <patternFill patternType="solid">
        <fgColor theme="5" tint="0.59999389629810485"/>
        <bgColor indexed="64"/>
      </patternFill>
    </fill>
    <fill>
      <patternFill patternType="solid">
        <fgColor rgb="FFFFC1C1"/>
        <bgColor indexed="64"/>
      </patternFill>
    </fill>
    <fill>
      <patternFill patternType="solid">
        <fgColor theme="6" tint="0.39997558519241921"/>
        <bgColor indexed="64"/>
      </patternFill>
    </fill>
    <fill>
      <patternFill patternType="solid">
        <fgColor rgb="FF9DBC58"/>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6" tint="-0.499984740745262"/>
        <bgColor indexed="64"/>
      </patternFill>
    </fill>
  </fills>
  <borders count="4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style="medium">
        <color indexed="64"/>
      </left>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s>
  <cellStyleXfs count="10">
    <xf numFmtId="0" fontId="0" fillId="0" borderId="0"/>
    <xf numFmtId="164" fontId="2"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5" fillId="0" borderId="0" applyNumberFormat="0" applyFill="0" applyBorder="0" applyAlignment="0" applyProtection="0">
      <alignment vertical="top"/>
      <protection locked="0"/>
    </xf>
    <xf numFmtId="0" fontId="1" fillId="0" borderId="0"/>
    <xf numFmtId="0" fontId="4" fillId="0" borderId="0"/>
    <xf numFmtId="0" fontId="12" fillId="0" borderId="0" applyNumberFormat="0" applyFill="0" applyBorder="0" applyAlignment="0" applyProtection="0"/>
    <xf numFmtId="0" fontId="5" fillId="0" borderId="0" applyNumberFormat="0" applyFill="0" applyBorder="0" applyAlignment="0" applyProtection="0">
      <alignment vertical="top"/>
      <protection locked="0"/>
    </xf>
  </cellStyleXfs>
  <cellXfs count="285">
    <xf numFmtId="0" fontId="0" fillId="0" borderId="0" xfId="0"/>
    <xf numFmtId="0" fontId="10" fillId="2" borderId="0" xfId="0" applyFont="1" applyFill="1" applyAlignment="1">
      <alignment readingOrder="1"/>
    </xf>
    <xf numFmtId="0" fontId="10" fillId="2" borderId="0" xfId="0" applyFont="1" applyFill="1" applyAlignment="1">
      <alignment horizontal="center" vertical="center" readingOrder="1"/>
    </xf>
    <xf numFmtId="0" fontId="16" fillId="7" borderId="13" xfId="4" applyFont="1" applyFill="1" applyBorder="1" applyAlignment="1">
      <alignment horizontal="center" vertical="center" readingOrder="1"/>
    </xf>
    <xf numFmtId="0" fontId="17" fillId="2" borderId="0" xfId="0" applyFont="1" applyFill="1" applyAlignment="1">
      <alignment readingOrder="1"/>
    </xf>
    <xf numFmtId="0" fontId="18" fillId="6" borderId="13" xfId="5" applyFont="1" applyFill="1" applyBorder="1" applyAlignment="1" applyProtection="1">
      <alignment horizontal="center" vertical="center" readingOrder="1"/>
    </xf>
    <xf numFmtId="0" fontId="11" fillId="3" borderId="13" xfId="5" applyFont="1" applyFill="1" applyBorder="1" applyAlignment="1" applyProtection="1">
      <alignment horizontal="center" vertical="center" readingOrder="1"/>
    </xf>
    <xf numFmtId="0" fontId="11" fillId="3" borderId="13" xfId="5" applyFont="1" applyFill="1" applyBorder="1" applyAlignment="1" applyProtection="1">
      <alignment horizontal="left" vertical="center" indent="1" readingOrder="1"/>
    </xf>
    <xf numFmtId="0" fontId="11" fillId="6" borderId="13" xfId="5" applyFont="1" applyFill="1" applyBorder="1" applyAlignment="1" applyProtection="1">
      <alignment horizontal="left" vertical="center" indent="1" readingOrder="1"/>
    </xf>
    <xf numFmtId="0" fontId="10" fillId="2" borderId="0" xfId="0" applyFont="1" applyFill="1" applyAlignment="1">
      <alignment vertical="center"/>
    </xf>
    <xf numFmtId="0" fontId="17" fillId="2" borderId="0" xfId="0" applyFont="1" applyFill="1" applyAlignment="1">
      <alignment vertical="center"/>
    </xf>
    <xf numFmtId="0" fontId="9" fillId="2" borderId="0" xfId="0" applyFont="1" applyFill="1" applyBorder="1" applyAlignment="1">
      <alignment vertical="center"/>
    </xf>
    <xf numFmtId="0" fontId="15" fillId="2" borderId="0" xfId="0" applyFont="1" applyFill="1" applyBorder="1" applyAlignment="1">
      <alignment horizontal="right" vertical="center"/>
    </xf>
    <xf numFmtId="1" fontId="10" fillId="2" borderId="0" xfId="0" applyNumberFormat="1" applyFont="1" applyFill="1" applyAlignment="1">
      <alignment vertical="center"/>
    </xf>
    <xf numFmtId="3" fontId="17" fillId="2" borderId="2" xfId="3" applyNumberFormat="1" applyFont="1" applyFill="1" applyBorder="1" applyAlignment="1">
      <alignment horizontal="center" vertical="center"/>
    </xf>
    <xf numFmtId="3" fontId="22" fillId="2" borderId="2" xfId="3" applyNumberFormat="1" applyFont="1" applyFill="1" applyBorder="1" applyAlignment="1">
      <alignment horizontal="center" vertical="center"/>
    </xf>
    <xf numFmtId="3" fontId="17" fillId="2" borderId="3" xfId="3" applyNumberFormat="1" applyFont="1" applyFill="1" applyBorder="1" applyAlignment="1">
      <alignment horizontal="center" vertical="center"/>
    </xf>
    <xf numFmtId="38" fontId="17" fillId="2" borderId="0" xfId="0" applyNumberFormat="1" applyFont="1" applyFill="1" applyAlignment="1">
      <alignment vertical="center"/>
    </xf>
    <xf numFmtId="167" fontId="17" fillId="2" borderId="0" xfId="0" applyNumberFormat="1" applyFont="1" applyFill="1" applyAlignment="1">
      <alignment vertical="center"/>
    </xf>
    <xf numFmtId="166" fontId="17" fillId="2" borderId="0" xfId="0" applyNumberFormat="1" applyFont="1" applyFill="1" applyAlignment="1">
      <alignment vertical="center"/>
    </xf>
    <xf numFmtId="165" fontId="10" fillId="2" borderId="0" xfId="0" applyNumberFormat="1" applyFont="1" applyFill="1" applyAlignment="1">
      <alignment vertical="center"/>
    </xf>
    <xf numFmtId="3" fontId="17" fillId="2" borderId="0" xfId="3" applyNumberFormat="1" applyFont="1" applyFill="1" applyBorder="1" applyAlignment="1">
      <alignment horizontal="center" vertical="center"/>
    </xf>
    <xf numFmtId="3" fontId="22" fillId="2" borderId="0" xfId="3" applyNumberFormat="1" applyFont="1" applyFill="1" applyBorder="1" applyAlignment="1">
      <alignment horizontal="center" vertical="center"/>
    </xf>
    <xf numFmtId="3" fontId="17" fillId="2" borderId="5" xfId="3" applyNumberFormat="1" applyFont="1" applyFill="1" applyBorder="1" applyAlignment="1">
      <alignment horizontal="center" vertical="center"/>
    </xf>
    <xf numFmtId="3" fontId="10" fillId="2" borderId="0" xfId="2" applyNumberFormat="1" applyFont="1" applyFill="1" applyAlignment="1">
      <alignment vertical="center"/>
    </xf>
    <xf numFmtId="38" fontId="17" fillId="2" borderId="0" xfId="2" applyNumberFormat="1" applyFont="1" applyFill="1" applyAlignment="1">
      <alignment vertical="center"/>
    </xf>
    <xf numFmtId="0" fontId="17" fillId="2" borderId="0" xfId="2" applyFont="1" applyFill="1" applyAlignment="1">
      <alignment vertical="center"/>
    </xf>
    <xf numFmtId="0" fontId="10" fillId="2" borderId="0" xfId="2" applyFont="1" applyFill="1" applyAlignment="1">
      <alignment vertical="center"/>
    </xf>
    <xf numFmtId="3" fontId="10" fillId="2" borderId="0" xfId="0" applyNumberFormat="1" applyFont="1" applyFill="1" applyAlignment="1">
      <alignment vertical="center"/>
    </xf>
    <xf numFmtId="0" fontId="23" fillId="2" borderId="0" xfId="0" applyFont="1" applyFill="1" applyAlignment="1">
      <alignment horizontal="right" vertical="center" readingOrder="2"/>
    </xf>
    <xf numFmtId="49" fontId="10" fillId="2" borderId="0" xfId="0" applyNumberFormat="1" applyFont="1" applyFill="1" applyAlignment="1">
      <alignment vertical="center"/>
    </xf>
    <xf numFmtId="49" fontId="26" fillId="2" borderId="1" xfId="2" applyNumberFormat="1" applyFont="1" applyFill="1" applyBorder="1" applyAlignment="1">
      <alignment horizontal="center" vertical="center" wrapText="1"/>
    </xf>
    <xf numFmtId="1" fontId="26" fillId="2" borderId="2" xfId="2" applyNumberFormat="1" applyFont="1" applyFill="1" applyBorder="1" applyAlignment="1">
      <alignment horizontal="center" vertical="center" wrapText="1"/>
    </xf>
    <xf numFmtId="3" fontId="13" fillId="2" borderId="2" xfId="3" applyNumberFormat="1" applyFont="1" applyFill="1" applyBorder="1" applyAlignment="1">
      <alignment horizontal="center" vertical="center"/>
    </xf>
    <xf numFmtId="3" fontId="10" fillId="2" borderId="2" xfId="3" applyNumberFormat="1" applyFont="1" applyFill="1" applyBorder="1" applyAlignment="1">
      <alignment horizontal="center" vertical="center"/>
    </xf>
    <xf numFmtId="3" fontId="13" fillId="2" borderId="3" xfId="3" applyNumberFormat="1" applyFont="1" applyFill="1" applyBorder="1" applyAlignment="1">
      <alignment horizontal="center" vertical="center"/>
    </xf>
    <xf numFmtId="49" fontId="26" fillId="2" borderId="4" xfId="2" applyNumberFormat="1" applyFont="1" applyFill="1" applyBorder="1" applyAlignment="1">
      <alignment horizontal="center" vertical="center" wrapText="1"/>
    </xf>
    <xf numFmtId="1" fontId="26" fillId="2" borderId="0" xfId="2" applyNumberFormat="1" applyFont="1" applyFill="1" applyBorder="1" applyAlignment="1">
      <alignment horizontal="center" vertical="center" wrapText="1"/>
    </xf>
    <xf numFmtId="3" fontId="13" fillId="2" borderId="0" xfId="3" applyNumberFormat="1" applyFont="1" applyFill="1" applyBorder="1" applyAlignment="1">
      <alignment horizontal="center" vertical="center"/>
    </xf>
    <xf numFmtId="3" fontId="10" fillId="2" borderId="0" xfId="3" applyNumberFormat="1" applyFont="1" applyFill="1" applyBorder="1" applyAlignment="1">
      <alignment horizontal="center" vertical="center"/>
    </xf>
    <xf numFmtId="3" fontId="13" fillId="2" borderId="5" xfId="3" applyNumberFormat="1" applyFont="1" applyFill="1" applyBorder="1" applyAlignment="1">
      <alignment horizontal="center" vertical="center"/>
    </xf>
    <xf numFmtId="49" fontId="26" fillId="2" borderId="16" xfId="2" applyNumberFormat="1" applyFont="1" applyFill="1" applyBorder="1" applyAlignment="1">
      <alignment horizontal="center" vertical="center" wrapText="1"/>
    </xf>
    <xf numFmtId="1" fontId="26" fillId="2" borderId="12" xfId="2" applyNumberFormat="1" applyFont="1" applyFill="1" applyBorder="1" applyAlignment="1">
      <alignment horizontal="center" vertical="center" wrapText="1"/>
    </xf>
    <xf numFmtId="3" fontId="13" fillId="2" borderId="12" xfId="3" applyNumberFormat="1" applyFont="1" applyFill="1" applyBorder="1" applyAlignment="1">
      <alignment horizontal="center" vertical="center"/>
    </xf>
    <xf numFmtId="3" fontId="10" fillId="2" borderId="12" xfId="3" applyNumberFormat="1" applyFont="1" applyFill="1" applyBorder="1" applyAlignment="1">
      <alignment horizontal="center" vertical="center"/>
    </xf>
    <xf numFmtId="3" fontId="13" fillId="2" borderId="18" xfId="3" applyNumberFormat="1" applyFont="1" applyFill="1" applyBorder="1" applyAlignment="1">
      <alignment horizontal="center" vertical="center"/>
    </xf>
    <xf numFmtId="1" fontId="25" fillId="2" borderId="0" xfId="0" applyNumberFormat="1" applyFont="1" applyFill="1" applyAlignment="1">
      <alignment vertical="center"/>
    </xf>
    <xf numFmtId="38" fontId="14" fillId="2" borderId="0" xfId="0" applyNumberFormat="1" applyFont="1" applyFill="1" applyAlignment="1">
      <alignment vertical="center"/>
    </xf>
    <xf numFmtId="167" fontId="14" fillId="2" borderId="0" xfId="0" applyNumberFormat="1" applyFont="1" applyFill="1" applyAlignment="1">
      <alignment vertical="center"/>
    </xf>
    <xf numFmtId="166" fontId="14" fillId="2" borderId="0" xfId="0" applyNumberFormat="1" applyFont="1" applyFill="1" applyAlignment="1">
      <alignment vertical="center"/>
    </xf>
    <xf numFmtId="0" fontId="25" fillId="2" borderId="0" xfId="0" applyFont="1" applyFill="1" applyAlignment="1">
      <alignment vertical="center"/>
    </xf>
    <xf numFmtId="165" fontId="25" fillId="2" borderId="0" xfId="0" applyNumberFormat="1" applyFont="1" applyFill="1" applyAlignment="1">
      <alignment vertical="center"/>
    </xf>
    <xf numFmtId="49" fontId="26" fillId="2" borderId="15" xfId="2" applyNumberFormat="1" applyFont="1" applyFill="1" applyBorder="1" applyAlignment="1">
      <alignment horizontal="center" vertical="center" wrapText="1"/>
    </xf>
    <xf numFmtId="1" fontId="26" fillId="2" borderId="14" xfId="2" applyNumberFormat="1" applyFont="1" applyFill="1" applyBorder="1" applyAlignment="1">
      <alignment horizontal="center" vertical="center" wrapText="1"/>
    </xf>
    <xf numFmtId="3" fontId="13" fillId="2" borderId="14" xfId="3" applyNumberFormat="1" applyFont="1" applyFill="1" applyBorder="1" applyAlignment="1">
      <alignment horizontal="center" vertical="center"/>
    </xf>
    <xf numFmtId="3" fontId="10" fillId="2" borderId="14" xfId="3" applyNumberFormat="1" applyFont="1" applyFill="1" applyBorder="1" applyAlignment="1">
      <alignment horizontal="center" vertical="center"/>
    </xf>
    <xf numFmtId="3" fontId="13" fillId="2" borderId="17" xfId="3" applyNumberFormat="1" applyFont="1" applyFill="1" applyBorder="1" applyAlignment="1">
      <alignment horizontal="center" vertical="center"/>
    </xf>
    <xf numFmtId="49" fontId="26" fillId="2" borderId="6" xfId="2" applyNumberFormat="1" applyFont="1" applyFill="1" applyBorder="1" applyAlignment="1">
      <alignment horizontal="center" vertical="center" wrapText="1"/>
    </xf>
    <xf numFmtId="1" fontId="26" fillId="2" borderId="7" xfId="2" applyNumberFormat="1" applyFont="1" applyFill="1" applyBorder="1" applyAlignment="1">
      <alignment horizontal="center" vertical="center" wrapText="1"/>
    </xf>
    <xf numFmtId="3" fontId="13" fillId="2" borderId="7" xfId="3" applyNumberFormat="1" applyFont="1" applyFill="1" applyBorder="1" applyAlignment="1">
      <alignment horizontal="center" vertical="center"/>
    </xf>
    <xf numFmtId="3" fontId="10" fillId="2" borderId="7" xfId="3" applyNumberFormat="1" applyFont="1" applyFill="1" applyBorder="1" applyAlignment="1">
      <alignment horizontal="center" vertical="center"/>
    </xf>
    <xf numFmtId="3" fontId="13" fillId="2" borderId="8" xfId="3" applyNumberFormat="1" applyFont="1" applyFill="1" applyBorder="1" applyAlignment="1">
      <alignment horizontal="center" vertical="center"/>
    </xf>
    <xf numFmtId="0" fontId="10" fillId="2" borderId="0" xfId="0" applyFont="1" applyFill="1" applyAlignment="1">
      <alignment vertical="top" wrapText="1"/>
    </xf>
    <xf numFmtId="49" fontId="24" fillId="2" borderId="9" xfId="0" applyNumberFormat="1" applyFont="1" applyFill="1" applyBorder="1" applyAlignment="1">
      <alignment horizontal="center" vertical="top" wrapText="1"/>
    </xf>
    <xf numFmtId="0" fontId="24" fillId="2" borderId="10" xfId="0" applyFont="1" applyFill="1" applyBorder="1" applyAlignment="1">
      <alignment horizontal="center" vertical="top" wrapText="1"/>
    </xf>
    <xf numFmtId="165" fontId="24" fillId="2" borderId="10" xfId="0" applyNumberFormat="1" applyFont="1" applyFill="1" applyBorder="1" applyAlignment="1">
      <alignment horizontal="center" vertical="top" wrapText="1"/>
    </xf>
    <xf numFmtId="165" fontId="24" fillId="2" borderId="11" xfId="0" applyNumberFormat="1" applyFont="1" applyFill="1" applyBorder="1" applyAlignment="1">
      <alignment horizontal="center" vertical="top" wrapText="1"/>
    </xf>
    <xf numFmtId="0" fontId="13" fillId="2" borderId="0" xfId="0" applyFont="1" applyFill="1" applyAlignment="1">
      <alignment vertical="top" wrapText="1"/>
    </xf>
    <xf numFmtId="49" fontId="23" fillId="2" borderId="0" xfId="0" applyNumberFormat="1" applyFont="1" applyFill="1" applyAlignment="1">
      <alignment horizontal="left" vertical="center" readingOrder="1"/>
    </xf>
    <xf numFmtId="0" fontId="10" fillId="2" borderId="0" xfId="0" applyFont="1" applyFill="1"/>
    <xf numFmtId="0" fontId="13" fillId="2" borderId="0" xfId="0" applyFont="1" applyFill="1"/>
    <xf numFmtId="0" fontId="17" fillId="2" borderId="0" xfId="0" applyFont="1" applyFill="1"/>
    <xf numFmtId="1" fontId="10" fillId="2" borderId="0" xfId="0" applyNumberFormat="1" applyFont="1" applyFill="1"/>
    <xf numFmtId="167" fontId="17" fillId="2" borderId="0" xfId="0" applyNumberFormat="1" applyFont="1" applyFill="1"/>
    <xf numFmtId="166" fontId="17" fillId="2" borderId="0" xfId="0" applyNumberFormat="1" applyFont="1" applyFill="1"/>
    <xf numFmtId="165" fontId="10" fillId="2" borderId="0" xfId="0" applyNumberFormat="1" applyFont="1" applyFill="1"/>
    <xf numFmtId="3" fontId="17" fillId="2" borderId="12" xfId="3" applyNumberFormat="1" applyFont="1" applyFill="1" applyBorder="1" applyAlignment="1">
      <alignment horizontal="center" vertical="center"/>
    </xf>
    <xf numFmtId="3" fontId="22" fillId="2" borderId="12" xfId="3" applyNumberFormat="1" applyFont="1" applyFill="1" applyBorder="1" applyAlignment="1">
      <alignment horizontal="center" vertical="center"/>
    </xf>
    <xf numFmtId="3" fontId="17" fillId="2" borderId="18" xfId="3" applyNumberFormat="1" applyFont="1" applyFill="1" applyBorder="1" applyAlignment="1">
      <alignment horizontal="center" vertical="center"/>
    </xf>
    <xf numFmtId="169" fontId="17" fillId="2" borderId="0" xfId="3" applyNumberFormat="1" applyFont="1" applyFill="1" applyBorder="1" applyAlignment="1">
      <alignment horizontal="center" vertical="center"/>
    </xf>
    <xf numFmtId="38" fontId="17" fillId="2" borderId="0" xfId="2" applyNumberFormat="1" applyFont="1" applyFill="1"/>
    <xf numFmtId="0" fontId="17" fillId="2" borderId="0" xfId="2" applyFont="1" applyFill="1"/>
    <xf numFmtId="0" fontId="10" fillId="2" borderId="0" xfId="2" applyFont="1" applyFill="1"/>
    <xf numFmtId="0" fontId="23" fillId="2" borderId="0" xfId="0" applyFont="1" applyFill="1" applyAlignment="1">
      <alignment horizontal="right" readingOrder="2"/>
    </xf>
    <xf numFmtId="0" fontId="13" fillId="2" borderId="0" xfId="2" applyFont="1" applyFill="1"/>
    <xf numFmtId="1" fontId="10" fillId="2" borderId="0" xfId="2" applyNumberFormat="1" applyFont="1" applyFill="1"/>
    <xf numFmtId="165" fontId="10" fillId="2" borderId="0" xfId="2" applyNumberFormat="1" applyFont="1" applyFill="1"/>
    <xf numFmtId="0" fontId="27" fillId="2" borderId="0" xfId="0" applyFont="1" applyFill="1"/>
    <xf numFmtId="0" fontId="15" fillId="2" borderId="0" xfId="2" applyFont="1" applyFill="1" applyBorder="1" applyAlignment="1">
      <alignment horizontal="right"/>
    </xf>
    <xf numFmtId="3" fontId="17" fillId="2" borderId="1" xfId="3" applyNumberFormat="1" applyFont="1" applyFill="1" applyBorder="1" applyAlignment="1">
      <alignment horizontal="center" vertical="center"/>
    </xf>
    <xf numFmtId="3" fontId="17" fillId="2" borderId="4" xfId="3" applyNumberFormat="1" applyFont="1" applyFill="1" applyBorder="1" applyAlignment="1">
      <alignment horizontal="center" vertical="center"/>
    </xf>
    <xf numFmtId="0" fontId="28" fillId="2" borderId="0" xfId="2" applyFont="1" applyFill="1"/>
    <xf numFmtId="0" fontId="28" fillId="2" borderId="0" xfId="2" applyFont="1" applyFill="1" applyBorder="1"/>
    <xf numFmtId="0" fontId="10" fillId="2" borderId="0" xfId="0" applyFont="1" applyFill="1" applyAlignment="1">
      <alignment wrapText="1"/>
    </xf>
    <xf numFmtId="165" fontId="24" fillId="2" borderId="10" xfId="2" applyNumberFormat="1" applyFont="1" applyFill="1" applyBorder="1" applyAlignment="1">
      <alignment horizontal="center" vertical="top" wrapText="1"/>
    </xf>
    <xf numFmtId="165" fontId="24" fillId="2" borderId="11" xfId="2" applyNumberFormat="1" applyFont="1" applyFill="1" applyBorder="1" applyAlignment="1">
      <alignment horizontal="center" vertical="top" wrapText="1"/>
    </xf>
    <xf numFmtId="0" fontId="23" fillId="2" borderId="2" xfId="0" applyFont="1" applyFill="1" applyBorder="1" applyAlignment="1">
      <alignment wrapText="1" readingOrder="2"/>
    </xf>
    <xf numFmtId="0" fontId="29" fillId="2" borderId="0" xfId="2" applyFont="1" applyFill="1" applyBorder="1" applyAlignment="1">
      <alignment horizontal="center"/>
    </xf>
    <xf numFmtId="0" fontId="10" fillId="2" borderId="0" xfId="2" applyFont="1" applyFill="1" applyBorder="1"/>
    <xf numFmtId="165" fontId="29" fillId="2" borderId="0" xfId="2" applyNumberFormat="1" applyFont="1" applyFill="1" applyBorder="1" applyAlignment="1">
      <alignment horizontal="center" vertical="center" wrapText="1"/>
    </xf>
    <xf numFmtId="0" fontId="9" fillId="2" borderId="0" xfId="2" applyFont="1" applyFill="1" applyBorder="1" applyAlignment="1"/>
    <xf numFmtId="0" fontId="33" fillId="2" borderId="0" xfId="2" applyFont="1" applyFill="1"/>
    <xf numFmtId="0" fontId="30" fillId="2" borderId="0" xfId="2" applyFont="1" applyFill="1" applyBorder="1" applyAlignment="1">
      <alignment horizontal="right"/>
    </xf>
    <xf numFmtId="0" fontId="33" fillId="2" borderId="0" xfId="2" applyFont="1" applyFill="1" applyBorder="1"/>
    <xf numFmtId="165" fontId="29" fillId="2" borderId="0" xfId="2" applyNumberFormat="1" applyFont="1" applyFill="1" applyBorder="1" applyAlignment="1">
      <alignment horizontal="center"/>
    </xf>
    <xf numFmtId="168" fontId="10" fillId="2" borderId="0" xfId="2" applyNumberFormat="1" applyFont="1" applyFill="1" applyBorder="1"/>
    <xf numFmtId="0" fontId="34" fillId="2" borderId="0" xfId="2" applyFont="1" applyFill="1"/>
    <xf numFmtId="1" fontId="10" fillId="2" borderId="0" xfId="2" applyNumberFormat="1" applyFont="1" applyFill="1" applyBorder="1"/>
    <xf numFmtId="169" fontId="13" fillId="2" borderId="14" xfId="3" applyNumberFormat="1" applyFont="1" applyFill="1" applyBorder="1" applyAlignment="1">
      <alignment horizontal="center" vertical="center"/>
    </xf>
    <xf numFmtId="169" fontId="31" fillId="2" borderId="17" xfId="3" applyNumberFormat="1" applyFont="1" applyFill="1" applyBorder="1" applyAlignment="1">
      <alignment horizontal="center" vertical="center"/>
    </xf>
    <xf numFmtId="169" fontId="13" fillId="2" borderId="0" xfId="3" applyNumberFormat="1" applyFont="1" applyFill="1" applyBorder="1" applyAlignment="1">
      <alignment horizontal="center" vertical="center"/>
    </xf>
    <xf numFmtId="169" fontId="10" fillId="2" borderId="0" xfId="3" applyNumberFormat="1" applyFont="1" applyFill="1" applyBorder="1" applyAlignment="1">
      <alignment horizontal="center" vertical="center"/>
    </xf>
    <xf numFmtId="169" fontId="31" fillId="2" borderId="5" xfId="3" applyNumberFormat="1" applyFont="1" applyFill="1" applyBorder="1" applyAlignment="1">
      <alignment horizontal="center" vertical="center"/>
    </xf>
    <xf numFmtId="169" fontId="13" fillId="2" borderId="12" xfId="3" applyNumberFormat="1" applyFont="1" applyFill="1" applyBorder="1" applyAlignment="1">
      <alignment horizontal="center" vertical="center"/>
    </xf>
    <xf numFmtId="169" fontId="10" fillId="2" borderId="12" xfId="3" applyNumberFormat="1" applyFont="1" applyFill="1" applyBorder="1" applyAlignment="1">
      <alignment horizontal="center" vertical="center"/>
    </xf>
    <xf numFmtId="169" fontId="31" fillId="2" borderId="18" xfId="3" applyNumberFormat="1" applyFont="1" applyFill="1" applyBorder="1" applyAlignment="1">
      <alignment horizontal="center" vertical="center"/>
    </xf>
    <xf numFmtId="169" fontId="10" fillId="2" borderId="14" xfId="3" applyNumberFormat="1" applyFont="1" applyFill="1" applyBorder="1" applyAlignment="1">
      <alignment horizontal="center" vertical="center"/>
    </xf>
    <xf numFmtId="169" fontId="13" fillId="2" borderId="7" xfId="3" applyNumberFormat="1" applyFont="1" applyFill="1" applyBorder="1" applyAlignment="1">
      <alignment horizontal="center" vertical="center"/>
    </xf>
    <xf numFmtId="169" fontId="10" fillId="2" borderId="7" xfId="3" applyNumberFormat="1" applyFont="1" applyFill="1" applyBorder="1" applyAlignment="1">
      <alignment horizontal="center" vertical="center"/>
    </xf>
    <xf numFmtId="169" fontId="31" fillId="2" borderId="8" xfId="3" applyNumberFormat="1" applyFont="1" applyFill="1" applyBorder="1" applyAlignment="1">
      <alignment horizontal="center" vertical="center"/>
    </xf>
    <xf numFmtId="169" fontId="13" fillId="2" borderId="1" xfId="1" applyNumberFormat="1" applyFont="1" applyFill="1" applyBorder="1" applyAlignment="1">
      <alignment horizontal="center" vertical="center"/>
    </xf>
    <xf numFmtId="169" fontId="13" fillId="2" borderId="2" xfId="1" applyNumberFormat="1" applyFont="1" applyFill="1" applyBorder="1" applyAlignment="1">
      <alignment horizontal="center" vertical="center"/>
    </xf>
    <xf numFmtId="169" fontId="10" fillId="2" borderId="2" xfId="1" applyNumberFormat="1" applyFont="1" applyFill="1" applyBorder="1" applyAlignment="1">
      <alignment horizontal="center" vertical="center"/>
    </xf>
    <xf numFmtId="169" fontId="31" fillId="2" borderId="3" xfId="1" applyNumberFormat="1" applyFont="1" applyFill="1" applyBorder="1" applyAlignment="1">
      <alignment horizontal="center" vertical="center"/>
    </xf>
    <xf numFmtId="169" fontId="13" fillId="2" borderId="4" xfId="1" applyNumberFormat="1" applyFont="1" applyFill="1" applyBorder="1" applyAlignment="1">
      <alignment horizontal="center" vertical="center"/>
    </xf>
    <xf numFmtId="169" fontId="13" fillId="2" borderId="0" xfId="1" applyNumberFormat="1" applyFont="1" applyFill="1" applyBorder="1" applyAlignment="1">
      <alignment horizontal="center" vertical="center"/>
    </xf>
    <xf numFmtId="169" fontId="10" fillId="2" borderId="0" xfId="1" applyNumberFormat="1" applyFont="1" applyFill="1" applyBorder="1" applyAlignment="1">
      <alignment horizontal="center" vertical="center"/>
    </xf>
    <xf numFmtId="169" fontId="31" fillId="2" borderId="5" xfId="1" applyNumberFormat="1" applyFont="1" applyFill="1" applyBorder="1" applyAlignment="1">
      <alignment horizontal="center" vertical="center"/>
    </xf>
    <xf numFmtId="169" fontId="13" fillId="2" borderId="16" xfId="1" applyNumberFormat="1" applyFont="1" applyFill="1" applyBorder="1" applyAlignment="1">
      <alignment horizontal="center" vertical="center"/>
    </xf>
    <xf numFmtId="169" fontId="13" fillId="2" borderId="12" xfId="1" applyNumberFormat="1" applyFont="1" applyFill="1" applyBorder="1" applyAlignment="1">
      <alignment horizontal="center" vertical="center"/>
    </xf>
    <xf numFmtId="169" fontId="10" fillId="2" borderId="12" xfId="1" applyNumberFormat="1" applyFont="1" applyFill="1" applyBorder="1" applyAlignment="1">
      <alignment horizontal="center" vertical="center"/>
    </xf>
    <xf numFmtId="169" fontId="31" fillId="2" borderId="18" xfId="1" applyNumberFormat="1" applyFont="1" applyFill="1" applyBorder="1" applyAlignment="1">
      <alignment horizontal="center" vertical="center"/>
    </xf>
    <xf numFmtId="169" fontId="13" fillId="2" borderId="15" xfId="1" applyNumberFormat="1" applyFont="1" applyFill="1" applyBorder="1" applyAlignment="1">
      <alignment horizontal="center" vertical="center"/>
    </xf>
    <xf numFmtId="169" fontId="13" fillId="2" borderId="14" xfId="1" applyNumberFormat="1" applyFont="1" applyFill="1" applyBorder="1" applyAlignment="1">
      <alignment horizontal="center" vertical="center"/>
    </xf>
    <xf numFmtId="169" fontId="10" fillId="2" borderId="14" xfId="1" applyNumberFormat="1" applyFont="1" applyFill="1" applyBorder="1" applyAlignment="1">
      <alignment horizontal="center" vertical="center"/>
    </xf>
    <xf numFmtId="169" fontId="31" fillId="2" borderId="17" xfId="1" applyNumberFormat="1" applyFont="1" applyFill="1" applyBorder="1" applyAlignment="1">
      <alignment horizontal="center" vertical="center"/>
    </xf>
    <xf numFmtId="169" fontId="13" fillId="2" borderId="6" xfId="1" applyNumberFormat="1" applyFont="1" applyFill="1" applyBorder="1" applyAlignment="1">
      <alignment horizontal="center" vertical="center"/>
    </xf>
    <xf numFmtId="169" fontId="13" fillId="2" borderId="7" xfId="1" applyNumberFormat="1" applyFont="1" applyFill="1" applyBorder="1" applyAlignment="1">
      <alignment horizontal="center" vertical="center"/>
    </xf>
    <xf numFmtId="169" fontId="10" fillId="2" borderId="7" xfId="1" applyNumberFormat="1" applyFont="1" applyFill="1" applyBorder="1" applyAlignment="1">
      <alignment horizontal="center" vertical="center"/>
    </xf>
    <xf numFmtId="169" fontId="31" fillId="2" borderId="8" xfId="1" applyNumberFormat="1" applyFont="1" applyFill="1" applyBorder="1" applyAlignment="1">
      <alignment horizontal="center" vertical="center"/>
    </xf>
    <xf numFmtId="169" fontId="13" fillId="2" borderId="2" xfId="3" applyNumberFormat="1" applyFont="1" applyFill="1" applyBorder="1" applyAlignment="1">
      <alignment horizontal="center" vertical="center"/>
    </xf>
    <xf numFmtId="169" fontId="10" fillId="2" borderId="2" xfId="3" applyNumberFormat="1" applyFont="1" applyFill="1" applyBorder="1" applyAlignment="1">
      <alignment horizontal="center" vertical="center"/>
    </xf>
    <xf numFmtId="169" fontId="31" fillId="2" borderId="3" xfId="3" applyNumberFormat="1" applyFont="1" applyFill="1" applyBorder="1" applyAlignment="1">
      <alignment horizontal="center" vertical="center"/>
    </xf>
    <xf numFmtId="169" fontId="13" fillId="2" borderId="15" xfId="3" applyNumberFormat="1" applyFont="1" applyFill="1" applyBorder="1" applyAlignment="1">
      <alignment horizontal="center" vertical="center"/>
    </xf>
    <xf numFmtId="169" fontId="13" fillId="2" borderId="4" xfId="3" applyNumberFormat="1" applyFont="1" applyFill="1" applyBorder="1" applyAlignment="1">
      <alignment horizontal="center" vertical="center"/>
    </xf>
    <xf numFmtId="169" fontId="13" fillId="2" borderId="16" xfId="3" applyNumberFormat="1" applyFont="1" applyFill="1" applyBorder="1" applyAlignment="1">
      <alignment horizontal="center" vertical="center"/>
    </xf>
    <xf numFmtId="169" fontId="13" fillId="2" borderId="6" xfId="3" applyNumberFormat="1" applyFont="1" applyFill="1" applyBorder="1" applyAlignment="1">
      <alignment horizontal="center" vertical="center"/>
    </xf>
    <xf numFmtId="0" fontId="10" fillId="2" borderId="5" xfId="2" applyFont="1" applyFill="1" applyBorder="1" applyAlignment="1">
      <alignment vertical="center"/>
    </xf>
    <xf numFmtId="3" fontId="13" fillId="2" borderId="2" xfId="3" applyNumberFormat="1" applyFont="1" applyFill="1" applyBorder="1" applyAlignment="1">
      <alignment horizontal="center" vertical="center" readingOrder="1"/>
    </xf>
    <xf numFmtId="3" fontId="13" fillId="2" borderId="3" xfId="3" applyNumberFormat="1" applyFont="1" applyFill="1" applyBorder="1" applyAlignment="1">
      <alignment horizontal="center" vertical="center" readingOrder="1"/>
    </xf>
    <xf numFmtId="167" fontId="13" fillId="2" borderId="0" xfId="0" applyNumberFormat="1" applyFont="1" applyFill="1" applyAlignment="1">
      <alignment vertical="center"/>
    </xf>
    <xf numFmtId="166" fontId="13" fillId="2" borderId="0" xfId="0" applyNumberFormat="1" applyFont="1" applyFill="1" applyAlignment="1">
      <alignment vertical="center"/>
    </xf>
    <xf numFmtId="3" fontId="13" fillId="2" borderId="0" xfId="3" applyNumberFormat="1" applyFont="1" applyFill="1" applyBorder="1" applyAlignment="1">
      <alignment horizontal="center" vertical="center" readingOrder="1"/>
    </xf>
    <xf numFmtId="3" fontId="13" fillId="2" borderId="5" xfId="3" applyNumberFormat="1" applyFont="1" applyFill="1" applyBorder="1" applyAlignment="1">
      <alignment horizontal="center" vertical="center" readingOrder="1"/>
    </xf>
    <xf numFmtId="3" fontId="13" fillId="2" borderId="12" xfId="3" applyNumberFormat="1" applyFont="1" applyFill="1" applyBorder="1" applyAlignment="1">
      <alignment horizontal="center" vertical="center" readingOrder="1"/>
    </xf>
    <xf numFmtId="3" fontId="13" fillId="2" borderId="18" xfId="3" applyNumberFormat="1" applyFont="1" applyFill="1" applyBorder="1" applyAlignment="1">
      <alignment horizontal="center" vertical="center" readingOrder="1"/>
    </xf>
    <xf numFmtId="3" fontId="13" fillId="2" borderId="14" xfId="3" applyNumberFormat="1" applyFont="1" applyFill="1" applyBorder="1" applyAlignment="1">
      <alignment horizontal="center" vertical="center" readingOrder="1"/>
    </xf>
    <xf numFmtId="3" fontId="13" fillId="2" borderId="17" xfId="3" applyNumberFormat="1" applyFont="1" applyFill="1" applyBorder="1" applyAlignment="1">
      <alignment horizontal="center" vertical="center" readingOrder="1"/>
    </xf>
    <xf numFmtId="0" fontId="13" fillId="2" borderId="0" xfId="0" applyFont="1" applyFill="1" applyAlignment="1">
      <alignment vertical="center"/>
    </xf>
    <xf numFmtId="0" fontId="28" fillId="2" borderId="0" xfId="2" applyFont="1" applyFill="1" applyBorder="1" applyAlignment="1">
      <alignment vertical="center"/>
    </xf>
    <xf numFmtId="3" fontId="13" fillId="2" borderId="7" xfId="3" applyNumberFormat="1" applyFont="1" applyFill="1" applyBorder="1" applyAlignment="1">
      <alignment horizontal="center" vertical="center" readingOrder="1"/>
    </xf>
    <xf numFmtId="3" fontId="13" fillId="2" borderId="8" xfId="3" applyNumberFormat="1" applyFont="1" applyFill="1" applyBorder="1" applyAlignment="1">
      <alignment horizontal="center" vertical="center" readingOrder="1"/>
    </xf>
    <xf numFmtId="0" fontId="10" fillId="2" borderId="0" xfId="2" applyFont="1" applyFill="1" applyBorder="1" applyAlignment="1">
      <alignment vertical="center"/>
    </xf>
    <xf numFmtId="3" fontId="13" fillId="2" borderId="1" xfId="3" applyNumberFormat="1" applyFont="1" applyFill="1" applyBorder="1" applyAlignment="1">
      <alignment horizontal="center" vertical="center"/>
    </xf>
    <xf numFmtId="3" fontId="13" fillId="2" borderId="4" xfId="3" applyNumberFormat="1" applyFont="1" applyFill="1" applyBorder="1" applyAlignment="1">
      <alignment horizontal="center" vertical="center"/>
    </xf>
    <xf numFmtId="3" fontId="13" fillId="2" borderId="16" xfId="3" applyNumberFormat="1" applyFont="1" applyFill="1" applyBorder="1" applyAlignment="1">
      <alignment horizontal="center" vertical="center"/>
    </xf>
    <xf numFmtId="169" fontId="13" fillId="2" borderId="14" xfId="3" applyNumberFormat="1" applyFont="1" applyFill="1" applyBorder="1" applyAlignment="1">
      <alignment horizontal="center" vertical="center" readingOrder="1"/>
    </xf>
    <xf numFmtId="169" fontId="31" fillId="2" borderId="17" xfId="3" applyNumberFormat="1" applyFont="1" applyFill="1" applyBorder="1" applyAlignment="1">
      <alignment horizontal="center" vertical="center" readingOrder="1"/>
    </xf>
    <xf numFmtId="169" fontId="13" fillId="2" borderId="0" xfId="3" applyNumberFormat="1" applyFont="1" applyFill="1" applyBorder="1" applyAlignment="1">
      <alignment horizontal="center" vertical="center" readingOrder="1"/>
    </xf>
    <xf numFmtId="169" fontId="31" fillId="2" borderId="5" xfId="3" applyNumberFormat="1" applyFont="1" applyFill="1" applyBorder="1" applyAlignment="1">
      <alignment horizontal="center" vertical="center" readingOrder="1"/>
    </xf>
    <xf numFmtId="169" fontId="13" fillId="2" borderId="12" xfId="3" applyNumberFormat="1" applyFont="1" applyFill="1" applyBorder="1" applyAlignment="1">
      <alignment horizontal="center" vertical="center" readingOrder="1"/>
    </xf>
    <xf numFmtId="169" fontId="31" fillId="2" borderId="18" xfId="3" applyNumberFormat="1" applyFont="1" applyFill="1" applyBorder="1" applyAlignment="1">
      <alignment horizontal="center" vertical="center" readingOrder="1"/>
    </xf>
    <xf numFmtId="169" fontId="13" fillId="2" borderId="7" xfId="3" applyNumberFormat="1" applyFont="1" applyFill="1" applyBorder="1" applyAlignment="1">
      <alignment horizontal="center" vertical="center" readingOrder="1"/>
    </xf>
    <xf numFmtId="169" fontId="31" fillId="2" borderId="8" xfId="3" applyNumberFormat="1" applyFont="1" applyFill="1" applyBorder="1" applyAlignment="1">
      <alignment horizontal="center" vertical="center" readingOrder="1"/>
    </xf>
    <xf numFmtId="1" fontId="26" fillId="2" borderId="4" xfId="2" applyNumberFormat="1" applyFont="1" applyFill="1" applyBorder="1" applyAlignment="1">
      <alignment horizontal="center" vertical="center" wrapText="1"/>
    </xf>
    <xf numFmtId="1" fontId="26" fillId="2" borderId="6" xfId="2" applyNumberFormat="1" applyFont="1" applyFill="1" applyBorder="1" applyAlignment="1">
      <alignment horizontal="center" vertical="center" wrapText="1"/>
    </xf>
    <xf numFmtId="1" fontId="10" fillId="2" borderId="0" xfId="2" applyNumberFormat="1" applyFont="1" applyFill="1" applyAlignment="1">
      <alignment vertical="center"/>
    </xf>
    <xf numFmtId="4" fontId="10" fillId="2" borderId="0" xfId="2" applyNumberFormat="1" applyFont="1" applyFill="1" applyAlignment="1">
      <alignment vertical="center"/>
    </xf>
    <xf numFmtId="165" fontId="32" fillId="2" borderId="0" xfId="2" applyNumberFormat="1" applyFont="1" applyFill="1" applyAlignment="1">
      <alignment vertical="center"/>
    </xf>
    <xf numFmtId="165" fontId="10" fillId="2" borderId="0" xfId="2" applyNumberFormat="1" applyFont="1" applyFill="1" applyAlignment="1">
      <alignment vertical="center"/>
    </xf>
    <xf numFmtId="38" fontId="13" fillId="2" borderId="0" xfId="2" applyNumberFormat="1" applyFont="1" applyFill="1" applyAlignment="1">
      <alignment vertical="center"/>
    </xf>
    <xf numFmtId="166" fontId="13" fillId="2" borderId="0" xfId="2" applyNumberFormat="1" applyFont="1" applyFill="1" applyAlignment="1">
      <alignment vertical="center"/>
    </xf>
    <xf numFmtId="165" fontId="13" fillId="2" borderId="0" xfId="2" applyNumberFormat="1" applyFont="1" applyFill="1" applyAlignment="1">
      <alignment vertical="center"/>
    </xf>
    <xf numFmtId="0" fontId="13" fillId="2" borderId="0" xfId="2" applyFont="1" applyFill="1" applyAlignment="1">
      <alignment vertical="center"/>
    </xf>
    <xf numFmtId="168" fontId="10" fillId="2" borderId="0" xfId="2" applyNumberFormat="1" applyFont="1" applyFill="1" applyBorder="1" applyAlignment="1">
      <alignment vertical="center"/>
    </xf>
    <xf numFmtId="3" fontId="13" fillId="2" borderId="3" xfId="2" applyNumberFormat="1" applyFont="1" applyFill="1" applyBorder="1" applyAlignment="1">
      <alignment horizontal="center" vertical="center"/>
    </xf>
    <xf numFmtId="165" fontId="10" fillId="2" borderId="0" xfId="2" applyNumberFormat="1" applyFont="1" applyFill="1" applyBorder="1" applyAlignment="1">
      <alignment vertical="center"/>
    </xf>
    <xf numFmtId="3" fontId="13" fillId="2" borderId="5" xfId="2" applyNumberFormat="1" applyFont="1" applyFill="1" applyBorder="1" applyAlignment="1">
      <alignment horizontal="center" vertical="center"/>
    </xf>
    <xf numFmtId="1" fontId="10" fillId="2" borderId="0" xfId="2" applyNumberFormat="1" applyFont="1" applyFill="1" applyBorder="1" applyAlignment="1">
      <alignment vertical="center"/>
    </xf>
    <xf numFmtId="3" fontId="13" fillId="2" borderId="18" xfId="2" applyNumberFormat="1" applyFont="1" applyFill="1" applyBorder="1" applyAlignment="1">
      <alignment horizontal="center" vertical="center"/>
    </xf>
    <xf numFmtId="3" fontId="13" fillId="2" borderId="17" xfId="2" applyNumberFormat="1" applyFont="1" applyFill="1" applyBorder="1" applyAlignment="1">
      <alignment horizontal="center" vertical="center"/>
    </xf>
    <xf numFmtId="3" fontId="13" fillId="2" borderId="8" xfId="2" applyNumberFormat="1" applyFont="1" applyFill="1" applyBorder="1" applyAlignment="1">
      <alignment horizontal="center" vertical="center"/>
    </xf>
    <xf numFmtId="165" fontId="10" fillId="2" borderId="0" xfId="2" applyNumberFormat="1" applyFont="1" applyFill="1" applyBorder="1"/>
    <xf numFmtId="3" fontId="13" fillId="2" borderId="15" xfId="3" applyNumberFormat="1" applyFont="1" applyFill="1" applyBorder="1" applyAlignment="1">
      <alignment horizontal="center" vertical="center"/>
    </xf>
    <xf numFmtId="3" fontId="13" fillId="2" borderId="6" xfId="3" applyNumberFormat="1" applyFont="1" applyFill="1" applyBorder="1" applyAlignment="1">
      <alignment horizontal="center" vertical="center"/>
    </xf>
    <xf numFmtId="0" fontId="22" fillId="2" borderId="0" xfId="0" applyFont="1" applyFill="1" applyAlignment="1">
      <alignment vertical="center" readingOrder="1"/>
    </xf>
    <xf numFmtId="0" fontId="15" fillId="10" borderId="30" xfId="0" applyFont="1" applyFill="1" applyBorder="1" applyAlignment="1">
      <alignment horizontal="center" vertical="center" readingOrder="1"/>
    </xf>
    <xf numFmtId="0" fontId="15" fillId="10" borderId="25" xfId="0" applyFont="1" applyFill="1" applyBorder="1" applyAlignment="1">
      <alignment horizontal="center" vertical="center" readingOrder="1"/>
    </xf>
    <xf numFmtId="0" fontId="15" fillId="10" borderId="36" xfId="0" applyFont="1" applyFill="1" applyBorder="1" applyAlignment="1">
      <alignment horizontal="center" vertical="center" readingOrder="1"/>
    </xf>
    <xf numFmtId="0" fontId="7" fillId="8" borderId="13" xfId="0" applyFont="1" applyFill="1" applyBorder="1" applyAlignment="1">
      <alignment horizontal="center" vertical="center" readingOrder="1"/>
    </xf>
    <xf numFmtId="0" fontId="7" fillId="8" borderId="27" xfId="0" applyFont="1" applyFill="1" applyBorder="1" applyAlignment="1">
      <alignment horizontal="center" vertical="center" readingOrder="1"/>
    </xf>
    <xf numFmtId="0" fontId="7" fillId="9" borderId="13" xfId="0" applyFont="1" applyFill="1" applyBorder="1" applyAlignment="1">
      <alignment horizontal="center" vertical="center" readingOrder="1"/>
    </xf>
    <xf numFmtId="0" fontId="7" fillId="9" borderId="27" xfId="0" applyFont="1" applyFill="1" applyBorder="1" applyAlignment="1">
      <alignment horizontal="center" vertical="center" readingOrder="1"/>
    </xf>
    <xf numFmtId="0" fontId="7" fillId="9" borderId="21" xfId="0" applyFont="1" applyFill="1" applyBorder="1" applyAlignment="1">
      <alignment horizontal="center" vertical="center" readingOrder="1"/>
    </xf>
    <xf numFmtId="0" fontId="7" fillId="9" borderId="40" xfId="0" applyFont="1" applyFill="1" applyBorder="1" applyAlignment="1">
      <alignment horizontal="center" vertical="center" readingOrder="1"/>
    </xf>
    <xf numFmtId="0" fontId="15" fillId="2" borderId="30" xfId="0" applyFont="1" applyFill="1" applyBorder="1" applyAlignment="1">
      <alignment horizontal="center" vertical="center" readingOrder="1"/>
    </xf>
    <xf numFmtId="0" fontId="7" fillId="2" borderId="30" xfId="0" applyFont="1" applyFill="1" applyBorder="1" applyAlignment="1">
      <alignment horizontal="left" vertical="center" readingOrder="1"/>
    </xf>
    <xf numFmtId="0" fontId="7" fillId="2" borderId="26" xfId="0" applyFont="1" applyFill="1" applyBorder="1" applyAlignment="1">
      <alignment horizontal="left" vertical="center" readingOrder="1"/>
    </xf>
    <xf numFmtId="0" fontId="7" fillId="2" borderId="29" xfId="0" applyFont="1" applyFill="1" applyBorder="1" applyAlignment="1">
      <alignment horizontal="left" vertical="center" readingOrder="1"/>
    </xf>
    <xf numFmtId="49" fontId="26" fillId="2" borderId="1" xfId="2" applyNumberFormat="1" applyFont="1" applyFill="1" applyBorder="1" applyAlignment="1">
      <alignment horizontal="center" vertical="center" wrapText="1"/>
    </xf>
    <xf numFmtId="0" fontId="37" fillId="8" borderId="26" xfId="5" applyFont="1" applyFill="1" applyBorder="1" applyAlignment="1" applyProtection="1">
      <alignment horizontal="left" vertical="center" readingOrder="1"/>
    </xf>
    <xf numFmtId="0" fontId="37" fillId="9" borderId="26" xfId="5" applyFont="1" applyFill="1" applyBorder="1" applyAlignment="1" applyProtection="1">
      <alignment horizontal="left" vertical="center" readingOrder="1"/>
    </xf>
    <xf numFmtId="0" fontId="7" fillId="2" borderId="32" xfId="0" applyFont="1" applyFill="1" applyBorder="1" applyAlignment="1">
      <alignment horizontal="left" vertical="center" readingOrder="1"/>
    </xf>
    <xf numFmtId="0" fontId="11" fillId="6" borderId="13" xfId="5" applyFont="1" applyFill="1" applyBorder="1" applyAlignment="1" applyProtection="1">
      <alignment horizontal="center" vertical="center" readingOrder="1"/>
    </xf>
    <xf numFmtId="0" fontId="22" fillId="2" borderId="0" xfId="0" applyFont="1" applyFill="1" applyAlignment="1">
      <alignment horizontal="center" vertical="center" readingOrder="1"/>
    </xf>
    <xf numFmtId="0" fontId="7" fillId="2" borderId="13" xfId="0" applyFont="1" applyFill="1" applyBorder="1" applyAlignment="1">
      <alignment horizontal="left" vertical="center" wrapText="1" readingOrder="1"/>
    </xf>
    <xf numFmtId="0" fontId="7" fillId="2" borderId="27" xfId="0" applyFont="1" applyFill="1" applyBorder="1" applyAlignment="1">
      <alignment horizontal="left" vertical="center" wrapText="1" readingOrder="1"/>
    </xf>
    <xf numFmtId="0" fontId="36" fillId="11" borderId="37" xfId="0" applyFont="1" applyFill="1" applyBorder="1" applyAlignment="1">
      <alignment horizontal="center" vertical="center" readingOrder="1"/>
    </xf>
    <xf numFmtId="0" fontId="36" fillId="11" borderId="38" xfId="0" applyFont="1" applyFill="1" applyBorder="1" applyAlignment="1">
      <alignment horizontal="center" vertical="center" readingOrder="1"/>
    </xf>
    <xf numFmtId="0" fontId="36" fillId="11" borderId="39" xfId="0" applyFont="1" applyFill="1" applyBorder="1" applyAlignment="1">
      <alignment horizontal="center" vertical="center" readingOrder="1"/>
    </xf>
    <xf numFmtId="0" fontId="7" fillId="2" borderId="25" xfId="0" applyFont="1" applyFill="1" applyBorder="1" applyAlignment="1">
      <alignment horizontal="left" vertical="center" wrapText="1" readingOrder="1"/>
    </xf>
    <xf numFmtId="0" fontId="7" fillId="2" borderId="36" xfId="0" applyFont="1" applyFill="1" applyBorder="1" applyAlignment="1">
      <alignment horizontal="left" vertical="center" wrapText="1" readingOrder="1"/>
    </xf>
    <xf numFmtId="0" fontId="35" fillId="2" borderId="0" xfId="0" applyFont="1" applyFill="1" applyBorder="1" applyAlignment="1">
      <alignment horizontal="center" vertical="center" readingOrder="1"/>
    </xf>
    <xf numFmtId="0" fontId="7" fillId="2" borderId="21" xfId="0" applyFont="1" applyFill="1" applyBorder="1" applyAlignment="1">
      <alignment horizontal="left" vertical="center" wrapText="1" readingOrder="1"/>
    </xf>
    <xf numFmtId="0" fontId="7" fillId="2" borderId="40" xfId="0" applyFont="1" applyFill="1" applyBorder="1" applyAlignment="1">
      <alignment horizontal="left" vertical="center" wrapText="1" readingOrder="1"/>
    </xf>
    <xf numFmtId="0" fontId="17" fillId="2" borderId="0" xfId="0" applyFont="1" applyFill="1" applyBorder="1" applyAlignment="1">
      <alignment horizontal="center" vertical="center" readingOrder="1"/>
    </xf>
    <xf numFmtId="0" fontId="7" fillId="2" borderId="19" xfId="0" applyFont="1" applyFill="1" applyBorder="1" applyAlignment="1">
      <alignment horizontal="left" vertical="center" readingOrder="1"/>
    </xf>
    <xf numFmtId="0" fontId="7" fillId="2" borderId="20" xfId="0" applyFont="1" applyFill="1" applyBorder="1" applyAlignment="1">
      <alignment horizontal="left" vertical="center" readingOrder="1"/>
    </xf>
    <xf numFmtId="0" fontId="7" fillId="2" borderId="28" xfId="0" applyFont="1" applyFill="1" applyBorder="1" applyAlignment="1">
      <alignment horizontal="left" vertical="center" readingOrder="1"/>
    </xf>
    <xf numFmtId="49" fontId="7" fillId="2" borderId="24" xfId="0" applyNumberFormat="1" applyFont="1" applyFill="1" applyBorder="1" applyAlignment="1">
      <alignment horizontal="left" vertical="top" wrapText="1" readingOrder="1"/>
    </xf>
    <xf numFmtId="49" fontId="7" fillId="2" borderId="12" xfId="0" applyNumberFormat="1" applyFont="1" applyFill="1" applyBorder="1" applyAlignment="1">
      <alignment horizontal="left" vertical="top" wrapText="1" readingOrder="1"/>
    </xf>
    <xf numFmtId="49" fontId="7" fillId="2" borderId="18" xfId="0" applyNumberFormat="1" applyFont="1" applyFill="1" applyBorder="1" applyAlignment="1">
      <alignment horizontal="left" vertical="top" wrapText="1" readingOrder="1"/>
    </xf>
    <xf numFmtId="0" fontId="7" fillId="2" borderId="33" xfId="0" applyFont="1" applyFill="1" applyBorder="1" applyAlignment="1">
      <alignment horizontal="left" vertical="center" readingOrder="1"/>
    </xf>
    <xf numFmtId="0" fontId="7" fillId="2" borderId="34" xfId="0" applyFont="1" applyFill="1" applyBorder="1" applyAlignment="1">
      <alignment horizontal="left" vertical="center" readingOrder="1"/>
    </xf>
    <xf numFmtId="0" fontId="7" fillId="2" borderId="35" xfId="0" applyFont="1" applyFill="1" applyBorder="1" applyAlignment="1">
      <alignment horizontal="left" vertical="center" readingOrder="1"/>
    </xf>
    <xf numFmtId="0" fontId="15" fillId="6" borderId="9" xfId="0" applyFont="1" applyFill="1" applyBorder="1" applyAlignment="1">
      <alignment horizontal="center" vertical="center" readingOrder="1"/>
    </xf>
    <xf numFmtId="0" fontId="15" fillId="6" borderId="10" xfId="0" applyFont="1" applyFill="1" applyBorder="1" applyAlignment="1">
      <alignment horizontal="center" vertical="center" readingOrder="1"/>
    </xf>
    <xf numFmtId="0" fontId="15" fillId="6" borderId="11" xfId="0" applyFont="1" applyFill="1" applyBorder="1" applyAlignment="1">
      <alignment horizontal="center" vertical="center" readingOrder="1"/>
    </xf>
    <xf numFmtId="0" fontId="7" fillId="2" borderId="22" xfId="0" applyFont="1" applyFill="1" applyBorder="1" applyAlignment="1">
      <alignment horizontal="left" vertical="center" wrapText="1" readingOrder="1"/>
    </xf>
    <xf numFmtId="0" fontId="7" fillId="2" borderId="14" xfId="0" applyFont="1" applyFill="1" applyBorder="1" applyAlignment="1">
      <alignment horizontal="left" vertical="center" wrapText="1" readingOrder="1"/>
    </xf>
    <xf numFmtId="0" fontId="7" fillId="2" borderId="17" xfId="0" applyFont="1" applyFill="1" applyBorder="1" applyAlignment="1">
      <alignment horizontal="left" vertical="center" wrapText="1" readingOrder="1"/>
    </xf>
    <xf numFmtId="49" fontId="7" fillId="2" borderId="22" xfId="0" applyNumberFormat="1" applyFont="1" applyFill="1" applyBorder="1" applyAlignment="1">
      <alignment horizontal="left" vertical="top" wrapText="1" readingOrder="1"/>
    </xf>
    <xf numFmtId="49" fontId="7" fillId="2" borderId="14" xfId="0" applyNumberFormat="1" applyFont="1" applyFill="1" applyBorder="1" applyAlignment="1">
      <alignment horizontal="left" vertical="top" wrapText="1" readingOrder="1"/>
    </xf>
    <xf numFmtId="49" fontId="7" fillId="2" borderId="17" xfId="0" applyNumberFormat="1" applyFont="1" applyFill="1" applyBorder="1" applyAlignment="1">
      <alignment horizontal="left" vertical="top" wrapText="1" readingOrder="1"/>
    </xf>
    <xf numFmtId="49" fontId="7" fillId="2" borderId="19" xfId="0" applyNumberFormat="1" applyFont="1" applyFill="1" applyBorder="1" applyAlignment="1">
      <alignment horizontal="left" vertical="top" wrapText="1" readingOrder="1"/>
    </xf>
    <xf numFmtId="49" fontId="7" fillId="2" borderId="20" xfId="0" applyNumberFormat="1" applyFont="1" applyFill="1" applyBorder="1" applyAlignment="1">
      <alignment horizontal="left" vertical="top" wrapText="1" readingOrder="1"/>
    </xf>
    <xf numFmtId="49" fontId="7" fillId="2" borderId="28" xfId="0" applyNumberFormat="1" applyFont="1" applyFill="1" applyBorder="1" applyAlignment="1">
      <alignment horizontal="left" vertical="top" wrapText="1" readingOrder="1"/>
    </xf>
    <xf numFmtId="0" fontId="15" fillId="2" borderId="24" xfId="0" applyFont="1" applyFill="1" applyBorder="1" applyAlignment="1">
      <alignment horizontal="center" vertical="center" wrapText="1" readingOrder="1"/>
    </xf>
    <xf numFmtId="0" fontId="15" fillId="2" borderId="12" xfId="0" applyFont="1" applyFill="1" applyBorder="1" applyAlignment="1">
      <alignment horizontal="center" vertical="center" wrapText="1" readingOrder="1"/>
    </xf>
    <xf numFmtId="0" fontId="15" fillId="2" borderId="18" xfId="0" applyFont="1" applyFill="1" applyBorder="1" applyAlignment="1">
      <alignment horizontal="center" vertical="center" wrapText="1" readingOrder="1"/>
    </xf>
    <xf numFmtId="49" fontId="7" fillId="2" borderId="23" xfId="0" applyNumberFormat="1" applyFont="1" applyFill="1" applyBorder="1" applyAlignment="1">
      <alignment horizontal="left" vertical="top" wrapText="1" readingOrder="1"/>
    </xf>
    <xf numFmtId="49" fontId="7" fillId="2" borderId="0" xfId="0" applyNumberFormat="1" applyFont="1" applyFill="1" applyBorder="1" applyAlignment="1">
      <alignment horizontal="left" vertical="top" wrapText="1" readingOrder="1"/>
    </xf>
    <xf numFmtId="49" fontId="7" fillId="2" borderId="5" xfId="0" applyNumberFormat="1" applyFont="1" applyFill="1" applyBorder="1" applyAlignment="1">
      <alignment horizontal="left" vertical="top" wrapText="1" readingOrder="1"/>
    </xf>
    <xf numFmtId="0" fontId="7" fillId="2" borderId="29" xfId="0" applyFont="1" applyFill="1" applyBorder="1" applyAlignment="1">
      <alignment horizontal="left" vertical="center" readingOrder="1"/>
    </xf>
    <xf numFmtId="0" fontId="7" fillId="2" borderId="31" xfId="0" applyFont="1" applyFill="1" applyBorder="1" applyAlignment="1">
      <alignment horizontal="left" vertical="center" readingOrder="1"/>
    </xf>
    <xf numFmtId="0" fontId="7" fillId="2" borderId="30" xfId="0" applyFont="1" applyFill="1" applyBorder="1" applyAlignment="1">
      <alignment horizontal="left" vertical="center" readingOrder="1"/>
    </xf>
    <xf numFmtId="0" fontId="7" fillId="2" borderId="19" xfId="0" applyFont="1" applyFill="1" applyBorder="1" applyAlignment="1">
      <alignment horizontal="left" vertical="center" wrapText="1" readingOrder="1"/>
    </xf>
    <xf numFmtId="0" fontId="7" fillId="2" borderId="20" xfId="0" applyFont="1" applyFill="1" applyBorder="1" applyAlignment="1">
      <alignment horizontal="left" vertical="center" wrapText="1" readingOrder="1"/>
    </xf>
    <xf numFmtId="0" fontId="7" fillId="2" borderId="28" xfId="0" applyFont="1" applyFill="1" applyBorder="1" applyAlignment="1">
      <alignment horizontal="left" vertical="center" wrapText="1" readingOrder="1"/>
    </xf>
    <xf numFmtId="0" fontId="9" fillId="2" borderId="0" xfId="0" applyFont="1" applyFill="1" applyBorder="1" applyAlignment="1">
      <alignment horizontal="center" vertical="center" readingOrder="1"/>
    </xf>
    <xf numFmtId="0" fontId="20" fillId="2" borderId="0" xfId="0" applyFont="1" applyFill="1" applyBorder="1" applyAlignment="1">
      <alignment horizontal="center" vertical="center" readingOrder="1"/>
    </xf>
    <xf numFmtId="0" fontId="21" fillId="2" borderId="12" xfId="0" applyFont="1" applyFill="1" applyBorder="1" applyAlignment="1">
      <alignment horizontal="center" vertical="center" readingOrder="1"/>
    </xf>
    <xf numFmtId="0" fontId="24" fillId="2" borderId="9" xfId="0" applyFont="1" applyFill="1" applyBorder="1" applyAlignment="1">
      <alignment horizontal="center" vertical="center"/>
    </xf>
    <xf numFmtId="0" fontId="24" fillId="2" borderId="10" xfId="0" applyFont="1" applyFill="1" applyBorder="1" applyAlignment="1">
      <alignment horizontal="center" vertical="center"/>
    </xf>
    <xf numFmtId="49" fontId="26" fillId="2" borderId="1" xfId="2" applyNumberFormat="1" applyFont="1" applyFill="1" applyBorder="1" applyAlignment="1">
      <alignment horizontal="center" vertical="center" wrapText="1"/>
    </xf>
    <xf numFmtId="49" fontId="26" fillId="2" borderId="2" xfId="2" applyNumberFormat="1" applyFont="1" applyFill="1" applyBorder="1" applyAlignment="1">
      <alignment horizontal="center" vertical="center" wrapText="1"/>
    </xf>
    <xf numFmtId="49" fontId="26" fillId="2" borderId="4" xfId="2" applyNumberFormat="1" applyFont="1" applyFill="1" applyBorder="1" applyAlignment="1">
      <alignment horizontal="center" vertical="center" wrapText="1"/>
    </xf>
    <xf numFmtId="49" fontId="26" fillId="2" borderId="0" xfId="2" applyNumberFormat="1" applyFont="1" applyFill="1" applyBorder="1" applyAlignment="1">
      <alignment horizontal="center" vertical="center" wrapText="1"/>
    </xf>
    <xf numFmtId="0" fontId="20" fillId="3" borderId="9" xfId="0" applyFont="1" applyFill="1" applyBorder="1" applyAlignment="1">
      <alignment horizontal="center" vertical="center"/>
    </xf>
    <xf numFmtId="0" fontId="20" fillId="3" borderId="10" xfId="0" applyFont="1" applyFill="1" applyBorder="1" applyAlignment="1">
      <alignment horizontal="center" vertical="center"/>
    </xf>
    <xf numFmtId="0" fontId="20" fillId="3" borderId="11" xfId="0" applyFont="1" applyFill="1" applyBorder="1" applyAlignment="1">
      <alignment horizontal="center" vertical="center"/>
    </xf>
    <xf numFmtId="0" fontId="8" fillId="2" borderId="10" xfId="0" applyFont="1" applyFill="1" applyBorder="1" applyAlignment="1">
      <alignment horizontal="left" vertical="center"/>
    </xf>
    <xf numFmtId="49" fontId="26" fillId="2" borderId="6" xfId="2" applyNumberFormat="1" applyFont="1" applyFill="1" applyBorder="1" applyAlignment="1">
      <alignment horizontal="center" vertical="center" wrapText="1"/>
    </xf>
    <xf numFmtId="49" fontId="26" fillId="2" borderId="7" xfId="2" applyNumberFormat="1" applyFont="1" applyFill="1" applyBorder="1" applyAlignment="1">
      <alignment horizontal="center" vertical="center" wrapText="1"/>
    </xf>
    <xf numFmtId="0" fontId="20" fillId="4" borderId="9" xfId="2" applyFont="1" applyFill="1" applyBorder="1" applyAlignment="1">
      <alignment horizontal="center" vertical="center"/>
    </xf>
    <xf numFmtId="0" fontId="20" fillId="4" borderId="10" xfId="2" applyFont="1" applyFill="1" applyBorder="1" applyAlignment="1">
      <alignment horizontal="center" vertical="center"/>
    </xf>
    <xf numFmtId="0" fontId="20" fillId="4" borderId="11" xfId="2" applyFont="1" applyFill="1" applyBorder="1" applyAlignment="1">
      <alignment horizontal="center" vertical="center"/>
    </xf>
    <xf numFmtId="0" fontId="20" fillId="3" borderId="9" xfId="2" applyFont="1" applyFill="1" applyBorder="1" applyAlignment="1">
      <alignment horizontal="center" vertical="center"/>
    </xf>
    <xf numFmtId="0" fontId="20" fillId="3" borderId="10" xfId="2" applyFont="1" applyFill="1" applyBorder="1" applyAlignment="1">
      <alignment horizontal="center" vertical="center"/>
    </xf>
    <xf numFmtId="0" fontId="20" fillId="3" borderId="11" xfId="2" applyFont="1" applyFill="1" applyBorder="1" applyAlignment="1">
      <alignment horizontal="center" vertical="center"/>
    </xf>
    <xf numFmtId="0" fontId="8" fillId="2" borderId="10" xfId="2" applyFont="1" applyFill="1" applyBorder="1" applyAlignment="1">
      <alignment horizontal="left" vertical="center"/>
    </xf>
    <xf numFmtId="0" fontId="20" fillId="5" borderId="9" xfId="2" applyFont="1" applyFill="1" applyBorder="1" applyAlignment="1">
      <alignment horizontal="center" vertical="center"/>
    </xf>
    <xf numFmtId="0" fontId="20" fillId="5" borderId="10" xfId="2" applyFont="1" applyFill="1" applyBorder="1" applyAlignment="1">
      <alignment horizontal="center" vertical="center"/>
    </xf>
    <xf numFmtId="0" fontId="20" fillId="5" borderId="11" xfId="2" applyFont="1" applyFill="1" applyBorder="1" applyAlignment="1">
      <alignment horizontal="center" vertical="center"/>
    </xf>
    <xf numFmtId="0" fontId="8" fillId="2" borderId="10" xfId="2" applyFont="1" applyFill="1" applyBorder="1" applyAlignment="1">
      <alignment horizontal="left"/>
    </xf>
  </cellXfs>
  <cellStyles count="10">
    <cellStyle name="Comma" xfId="1" builtinId="3"/>
    <cellStyle name="Comma 2" xfId="3" xr:uid="{00000000-0005-0000-0000-000001000000}"/>
    <cellStyle name="Hyperlink" xfId="5" builtinId="8"/>
    <cellStyle name="Hyperlink 2" xfId="8" xr:uid="{A7F7272E-F229-4732-8DB3-A3D7E6540242}"/>
    <cellStyle name="Hyperlink 3" xfId="9" xr:uid="{9B138AB5-3BA9-435A-AC40-9465F49EC32E}"/>
    <cellStyle name="Normal" xfId="0" builtinId="0"/>
    <cellStyle name="Normal 2" xfId="2" xr:uid="{00000000-0005-0000-0000-000004000000}"/>
    <cellStyle name="Normal 2 2" xfId="7" xr:uid="{137B9F93-0A51-43BA-8B91-495ED480630C}"/>
    <cellStyle name="Normal 2 2 2" xfId="4" xr:uid="{00000000-0005-0000-0000-000005000000}"/>
    <cellStyle name="Normal 2 3" xfId="6" xr:uid="{333573F3-2561-49F4-8F08-2C06BE9CAC7A}"/>
  </cellStyles>
  <dxfs count="0"/>
  <tableStyles count="0" defaultTableStyle="TableStyleMedium9" defaultPivotStyle="PivotStyleLight16"/>
  <colors>
    <mruColors>
      <color rgb="FF002060"/>
      <color rgb="FF0077D0"/>
      <color rgb="FFFF99FF"/>
      <color rgb="FFB00000"/>
      <color rgb="FFA20000"/>
      <color rgb="FF9DBC58"/>
      <color rgb="FFA7C36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hyperlink" Target="#'Table of Contents'!B5"/></Relationships>
</file>

<file path=xl/drawings/_rels/drawing4.xml.rels><?xml version="1.0" encoding="UTF-8" standalone="yes"?>
<Relationships xmlns="http://schemas.openxmlformats.org/package/2006/relationships"><Relationship Id="rId1" Type="http://schemas.openxmlformats.org/officeDocument/2006/relationships/hyperlink" Target="#'Table of Contents'!B5"/></Relationships>
</file>

<file path=xl/drawings/_rels/drawing5.xml.rels><?xml version="1.0" encoding="UTF-8" standalone="yes"?>
<Relationships xmlns="http://schemas.openxmlformats.org/package/2006/relationships"><Relationship Id="rId1" Type="http://schemas.openxmlformats.org/officeDocument/2006/relationships/hyperlink" Target="#'Table of Contents'!B5"/></Relationships>
</file>

<file path=xl/drawings/_rels/drawing6.xml.rels><?xml version="1.0" encoding="UTF-8" standalone="yes"?>
<Relationships xmlns="http://schemas.openxmlformats.org/package/2006/relationships"><Relationship Id="rId1" Type="http://schemas.openxmlformats.org/officeDocument/2006/relationships/hyperlink" Target="#'Table of Contents'!B5"/></Relationships>
</file>

<file path=xl/drawings/_rels/drawing7.xml.rels><?xml version="1.0" encoding="UTF-8" standalone="yes"?>
<Relationships xmlns="http://schemas.openxmlformats.org/package/2006/relationships"><Relationship Id="rId1" Type="http://schemas.openxmlformats.org/officeDocument/2006/relationships/hyperlink" Target="#'Table of Contents'!B5"/></Relationships>
</file>

<file path=xl/drawings/_rels/drawing8.xml.rels><?xml version="1.0" encoding="UTF-8" standalone="yes"?>
<Relationships xmlns="http://schemas.openxmlformats.org/package/2006/relationships"><Relationship Id="rId1" Type="http://schemas.openxmlformats.org/officeDocument/2006/relationships/hyperlink" Target="#'Table of Contents'!B5"/></Relationships>
</file>

<file path=xl/drawings/_rels/drawing9.xml.rels><?xml version="1.0" encoding="UTF-8" standalone="yes"?>
<Relationships xmlns="http://schemas.openxmlformats.org/package/2006/relationships"><Relationship Id="rId1" Type="http://schemas.openxmlformats.org/officeDocument/2006/relationships/hyperlink" Target="#'Table of Contents'!B5"/></Relationships>
</file>

<file path=xl/drawings/_rels/drawing10.xml.rels><?xml version="1.0" encoding="UTF-8" standalone="yes"?>
<Relationships xmlns="http://schemas.openxmlformats.org/package/2006/relationships"><Relationship Id="rId1" Type="http://schemas.openxmlformats.org/officeDocument/2006/relationships/hyperlink" Target="#'Table of Contents'!B5"/></Relationships>
</file>

<file path=xl/drawings/_rels/drawing11.xml.rels><?xml version="1.0" encoding="UTF-8" standalone="yes"?>
<Relationships xmlns="http://schemas.openxmlformats.org/package/2006/relationships"><Relationship Id="rId1" Type="http://schemas.openxmlformats.org/officeDocument/2006/relationships/hyperlink" Target="#'Table of Contents'!B5"/></Relationships>
</file>

<file path=xl/drawings/_rels/drawing12.xml.rels><?xml version="1.0" encoding="UTF-8" standalone="yes"?>
<Relationships xmlns="http://schemas.openxmlformats.org/package/2006/relationships"><Relationship Id="rId1" Type="http://schemas.openxmlformats.org/officeDocument/2006/relationships/hyperlink" Target="#'Table of Contents'!B5"/></Relationships>
</file>

<file path=xl/drawings/_rels/drawing13.xml.rels><?xml version="1.0" encoding="UTF-8" standalone="yes"?>
<Relationships xmlns="http://schemas.openxmlformats.org/package/2006/relationships"><Relationship Id="rId1" Type="http://schemas.openxmlformats.org/officeDocument/2006/relationships/hyperlink" Target="#'Table of Contents'!B5"/></Relationships>
</file>

<file path=xl/drawings/_rels/drawing14.xml.rels><?xml version="1.0" encoding="UTF-8" standalone="yes"?>
<Relationships xmlns="http://schemas.openxmlformats.org/package/2006/relationships"><Relationship Id="rId1" Type="http://schemas.openxmlformats.org/officeDocument/2006/relationships/hyperlink" Target="#'Table of Contents'!B5"/></Relationships>
</file>

<file path=xl/drawings/_rels/drawing15.xml.rels><?xml version="1.0" encoding="UTF-8" standalone="yes"?>
<Relationships xmlns="http://schemas.openxmlformats.org/package/2006/relationships"><Relationship Id="rId1" Type="http://schemas.openxmlformats.org/officeDocument/2006/relationships/hyperlink" Target="#'Table of Contents'!B5"/></Relationships>
</file>

<file path=xl/drawings/_rels/drawing16.xml.rels><?xml version="1.0" encoding="UTF-8" standalone="yes"?>
<Relationships xmlns="http://schemas.openxmlformats.org/package/2006/relationships"><Relationship Id="rId1" Type="http://schemas.openxmlformats.org/officeDocument/2006/relationships/hyperlink" Target="#'Table of Contents'!B5"/></Relationships>
</file>

<file path=xl/drawings/drawing1.xml><?xml version="1.0" encoding="utf-8"?>
<xdr:wsDr xmlns:xdr="http://schemas.openxmlformats.org/drawingml/2006/spreadsheetDrawing" xmlns:a="http://schemas.openxmlformats.org/drawingml/2006/main">
  <xdr:twoCellAnchor editAs="oneCell">
    <xdr:from>
      <xdr:col>4</xdr:col>
      <xdr:colOff>1095375</xdr:colOff>
      <xdr:row>0</xdr:row>
      <xdr:rowOff>95251</xdr:rowOff>
    </xdr:from>
    <xdr:to>
      <xdr:col>5</xdr:col>
      <xdr:colOff>605041</xdr:colOff>
      <xdr:row>0</xdr:row>
      <xdr:rowOff>712023</xdr:rowOff>
    </xdr:to>
    <xdr:pic>
      <xdr:nvPicPr>
        <xdr:cNvPr id="4" name="Picture 3">
          <a:extLst>
            <a:ext uri="{FF2B5EF4-FFF2-40B4-BE49-F238E27FC236}">
              <a16:creationId xmlns:a16="http://schemas.microsoft.com/office/drawing/2014/main" id="{08BF6E5F-9221-4E9D-AB49-078A43725525}"/>
            </a:ext>
          </a:extLst>
        </xdr:cNvPr>
        <xdr:cNvPicPr>
          <a:picLocks noChangeAspect="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sharpenSoften amount="50000"/>
                  </a14:imgEffect>
                  <a14:imgEffect>
                    <a14:saturation sat="66000"/>
                  </a14:imgEffect>
                </a14:imgLayer>
              </a14:imgProps>
            </a:ext>
            <a:ext uri="{28A0092B-C50C-407E-A947-70E740481C1C}">
              <a14:useLocalDpi xmlns:a14="http://schemas.microsoft.com/office/drawing/2010/main" val="0"/>
            </a:ext>
          </a:extLst>
        </a:blip>
        <a:srcRect/>
        <a:stretch/>
      </xdr:blipFill>
      <xdr:spPr>
        <a:xfrm>
          <a:off x="5393531" y="95251"/>
          <a:ext cx="640760" cy="61677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1976437</xdr:colOff>
      <xdr:row>0</xdr:row>
      <xdr:rowOff>0</xdr:rowOff>
    </xdr:from>
    <xdr:to>
      <xdr:col>3</xdr:col>
      <xdr:colOff>2617197</xdr:colOff>
      <xdr:row>1</xdr:row>
      <xdr:rowOff>450084</xdr:rowOff>
    </xdr:to>
    <xdr:pic>
      <xdr:nvPicPr>
        <xdr:cNvPr id="3" name="Picture 2">
          <a:extLst>
            <a:ext uri="{FF2B5EF4-FFF2-40B4-BE49-F238E27FC236}">
              <a16:creationId xmlns:a16="http://schemas.microsoft.com/office/drawing/2014/main" id="{3818C8B9-021A-4B3A-808B-EABC5DA6B6DC}"/>
            </a:ext>
          </a:extLst>
        </xdr:cNvPr>
        <xdr:cNvPicPr>
          <a:picLocks noChangeAspect="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sharpenSoften amount="50000"/>
                  </a14:imgEffect>
                  <a14:imgEffect>
                    <a14:saturation sat="66000"/>
                  </a14:imgEffect>
                </a14:imgLayer>
              </a14:imgProps>
            </a:ext>
            <a:ext uri="{28A0092B-C50C-407E-A947-70E740481C1C}">
              <a14:useLocalDpi xmlns:a14="http://schemas.microsoft.com/office/drawing/2010/main" val="0"/>
            </a:ext>
          </a:extLst>
        </a:blip>
        <a:srcRect/>
        <a:stretch/>
      </xdr:blipFill>
      <xdr:spPr>
        <a:xfrm>
          <a:off x="6822281" y="0"/>
          <a:ext cx="640760" cy="61677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1</xdr:colOff>
      <xdr:row>0</xdr:row>
      <xdr:rowOff>347381</xdr:rowOff>
    </xdr:from>
    <xdr:to>
      <xdr:col>2</xdr:col>
      <xdr:colOff>197225</xdr:colOff>
      <xdr:row>1</xdr:row>
      <xdr:rowOff>365759</xdr:rowOff>
    </xdr:to>
    <xdr:sp macro="" textlink="">
      <xdr:nvSpPr>
        <xdr:cNvPr id="2" name="Right Arrow 1">
          <a:hlinkClick xmlns:r="http://schemas.openxmlformats.org/officeDocument/2006/relationships" r:id="rId1"/>
          <a:extLst>
            <a:ext uri="{FF2B5EF4-FFF2-40B4-BE49-F238E27FC236}">
              <a16:creationId xmlns:a16="http://schemas.microsoft.com/office/drawing/2014/main" id="{00000000-0008-0000-0100-000002000000}"/>
            </a:ext>
          </a:extLst>
        </xdr:cNvPr>
        <xdr:cNvSpPr/>
      </xdr:nvSpPr>
      <xdr:spPr>
        <a:xfrm flipH="1">
          <a:off x="313766" y="347381"/>
          <a:ext cx="914400" cy="365760"/>
        </a:xfrm>
        <a:prstGeom prst="right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endParaRPr lang="en-US"/>
        </a:p>
      </xdr:txBody>
    </xdr:sp>
    <xdr:clientData/>
  </xdr:twoCellAnchor>
  <xdr:twoCellAnchor>
    <xdr:from>
      <xdr:col>1</xdr:col>
      <xdr:colOff>1</xdr:colOff>
      <xdr:row>45</xdr:row>
      <xdr:rowOff>246528</xdr:rowOff>
    </xdr:from>
    <xdr:to>
      <xdr:col>2</xdr:col>
      <xdr:colOff>197225</xdr:colOff>
      <xdr:row>46</xdr:row>
      <xdr:rowOff>365759</xdr:rowOff>
    </xdr:to>
    <xdr:sp macro="" textlink="">
      <xdr:nvSpPr>
        <xdr:cNvPr id="8" name="Right Arrow 1">
          <a:hlinkClick xmlns:r="http://schemas.openxmlformats.org/officeDocument/2006/relationships" r:id="rId1"/>
          <a:extLst>
            <a:ext uri="{FF2B5EF4-FFF2-40B4-BE49-F238E27FC236}">
              <a16:creationId xmlns:a16="http://schemas.microsoft.com/office/drawing/2014/main" id="{D9109D82-2F46-4797-AD21-7E5B996523EB}"/>
            </a:ext>
          </a:extLst>
        </xdr:cNvPr>
        <xdr:cNvSpPr/>
      </xdr:nvSpPr>
      <xdr:spPr>
        <a:xfrm flipH="1">
          <a:off x="313766" y="11519646"/>
          <a:ext cx="914400" cy="365760"/>
        </a:xfrm>
        <a:prstGeom prst="right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endParaRPr lang="en-US"/>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2</xdr:colOff>
      <xdr:row>0</xdr:row>
      <xdr:rowOff>347381</xdr:rowOff>
    </xdr:from>
    <xdr:to>
      <xdr:col>2</xdr:col>
      <xdr:colOff>197226</xdr:colOff>
      <xdr:row>1</xdr:row>
      <xdr:rowOff>365759</xdr:rowOff>
    </xdr:to>
    <xdr:sp macro="" textlink="">
      <xdr:nvSpPr>
        <xdr:cNvPr id="2" name="Right Arrow 1">
          <a:hlinkClick xmlns:r="http://schemas.openxmlformats.org/officeDocument/2006/relationships" r:id="rId1"/>
          <a:extLst>
            <a:ext uri="{FF2B5EF4-FFF2-40B4-BE49-F238E27FC236}">
              <a16:creationId xmlns:a16="http://schemas.microsoft.com/office/drawing/2014/main" id="{A8C5E357-9B29-4514-A216-E1F7B51FB3DC}"/>
            </a:ext>
          </a:extLst>
        </xdr:cNvPr>
        <xdr:cNvSpPr/>
      </xdr:nvSpPr>
      <xdr:spPr>
        <a:xfrm flipH="1">
          <a:off x="313767" y="347381"/>
          <a:ext cx="914400" cy="365760"/>
        </a:xfrm>
        <a:prstGeom prst="right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endParaRPr lang="en-US"/>
        </a:p>
      </xdr:txBody>
    </xdr:sp>
    <xdr:clientData/>
  </xdr:twoCellAnchor>
  <xdr:twoCellAnchor>
    <xdr:from>
      <xdr:col>1</xdr:col>
      <xdr:colOff>2</xdr:colOff>
      <xdr:row>45</xdr:row>
      <xdr:rowOff>244927</xdr:rowOff>
    </xdr:from>
    <xdr:to>
      <xdr:col>2</xdr:col>
      <xdr:colOff>197226</xdr:colOff>
      <xdr:row>46</xdr:row>
      <xdr:rowOff>365759</xdr:rowOff>
    </xdr:to>
    <xdr:sp macro="" textlink="">
      <xdr:nvSpPr>
        <xdr:cNvPr id="6" name="Right Arrow 1">
          <a:hlinkClick xmlns:r="http://schemas.openxmlformats.org/officeDocument/2006/relationships" r:id="rId1"/>
          <a:extLst>
            <a:ext uri="{FF2B5EF4-FFF2-40B4-BE49-F238E27FC236}">
              <a16:creationId xmlns:a16="http://schemas.microsoft.com/office/drawing/2014/main" id="{078FB80A-D4C4-4A79-8186-E524B7B8CC8A}"/>
            </a:ext>
          </a:extLst>
        </xdr:cNvPr>
        <xdr:cNvSpPr/>
      </xdr:nvSpPr>
      <xdr:spPr>
        <a:xfrm flipH="1">
          <a:off x="313767" y="12022309"/>
          <a:ext cx="914400" cy="367362"/>
        </a:xfrm>
        <a:prstGeom prst="right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endParaRPr lang="en-US"/>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2</xdr:colOff>
      <xdr:row>0</xdr:row>
      <xdr:rowOff>347381</xdr:rowOff>
    </xdr:from>
    <xdr:to>
      <xdr:col>2</xdr:col>
      <xdr:colOff>197226</xdr:colOff>
      <xdr:row>1</xdr:row>
      <xdr:rowOff>365759</xdr:rowOff>
    </xdr:to>
    <xdr:sp macro="" textlink="">
      <xdr:nvSpPr>
        <xdr:cNvPr id="2" name="Right Arrow 1">
          <a:hlinkClick xmlns:r="http://schemas.openxmlformats.org/officeDocument/2006/relationships" r:id="rId1"/>
          <a:extLst>
            <a:ext uri="{FF2B5EF4-FFF2-40B4-BE49-F238E27FC236}">
              <a16:creationId xmlns:a16="http://schemas.microsoft.com/office/drawing/2014/main" id="{1921CA62-682B-4858-B357-A8116DF11A18}"/>
            </a:ext>
          </a:extLst>
        </xdr:cNvPr>
        <xdr:cNvSpPr/>
      </xdr:nvSpPr>
      <xdr:spPr>
        <a:xfrm flipH="1">
          <a:off x="313767" y="347381"/>
          <a:ext cx="914400" cy="365760"/>
        </a:xfrm>
        <a:prstGeom prst="right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endParaRPr lang="en-US"/>
        </a:p>
      </xdr:txBody>
    </xdr:sp>
    <xdr:clientData/>
  </xdr:twoCellAnchor>
  <xdr:twoCellAnchor>
    <xdr:from>
      <xdr:col>1</xdr:col>
      <xdr:colOff>2</xdr:colOff>
      <xdr:row>45</xdr:row>
      <xdr:rowOff>246529</xdr:rowOff>
    </xdr:from>
    <xdr:to>
      <xdr:col>2</xdr:col>
      <xdr:colOff>197226</xdr:colOff>
      <xdr:row>46</xdr:row>
      <xdr:rowOff>365759</xdr:rowOff>
    </xdr:to>
    <xdr:sp macro="" textlink="">
      <xdr:nvSpPr>
        <xdr:cNvPr id="4" name="Right Arrow 1">
          <a:hlinkClick xmlns:r="http://schemas.openxmlformats.org/officeDocument/2006/relationships" r:id="rId1"/>
          <a:extLst>
            <a:ext uri="{FF2B5EF4-FFF2-40B4-BE49-F238E27FC236}">
              <a16:creationId xmlns:a16="http://schemas.microsoft.com/office/drawing/2014/main" id="{62BEDF4C-5372-4003-8870-1C94A0A707AE}"/>
            </a:ext>
          </a:extLst>
        </xdr:cNvPr>
        <xdr:cNvSpPr/>
      </xdr:nvSpPr>
      <xdr:spPr>
        <a:xfrm flipH="1">
          <a:off x="313767" y="12012705"/>
          <a:ext cx="914400" cy="365760"/>
        </a:xfrm>
        <a:prstGeom prst="right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endParaRPr lang="en-US"/>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197224</xdr:colOff>
      <xdr:row>1</xdr:row>
      <xdr:rowOff>365760</xdr:rowOff>
    </xdr:to>
    <xdr:sp macro="" textlink="">
      <xdr:nvSpPr>
        <xdr:cNvPr id="2" name="Right Arrow 1">
          <a:hlinkClick xmlns:r="http://schemas.openxmlformats.org/officeDocument/2006/relationships" r:id="rId1"/>
          <a:extLst>
            <a:ext uri="{FF2B5EF4-FFF2-40B4-BE49-F238E27FC236}">
              <a16:creationId xmlns:a16="http://schemas.microsoft.com/office/drawing/2014/main" id="{00000000-0008-0000-0200-000002000000}"/>
            </a:ext>
          </a:extLst>
        </xdr:cNvPr>
        <xdr:cNvSpPr/>
      </xdr:nvSpPr>
      <xdr:spPr>
        <a:xfrm flipH="1">
          <a:off x="313765" y="392206"/>
          <a:ext cx="914400" cy="365760"/>
        </a:xfrm>
        <a:prstGeom prst="right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endParaRPr lang="en-US"/>
        </a:p>
      </xdr:txBody>
    </xdr:sp>
    <xdr:clientData/>
  </xdr:twoCellAnchor>
  <xdr:twoCellAnchor>
    <xdr:from>
      <xdr:col>1</xdr:col>
      <xdr:colOff>0</xdr:colOff>
      <xdr:row>46</xdr:row>
      <xdr:rowOff>0</xdr:rowOff>
    </xdr:from>
    <xdr:to>
      <xdr:col>2</xdr:col>
      <xdr:colOff>197224</xdr:colOff>
      <xdr:row>46</xdr:row>
      <xdr:rowOff>365760</xdr:rowOff>
    </xdr:to>
    <xdr:sp macro="" textlink="">
      <xdr:nvSpPr>
        <xdr:cNvPr id="4" name="Right Arrow 1">
          <a:hlinkClick xmlns:r="http://schemas.openxmlformats.org/officeDocument/2006/relationships" r:id="rId1"/>
          <a:extLst>
            <a:ext uri="{FF2B5EF4-FFF2-40B4-BE49-F238E27FC236}">
              <a16:creationId xmlns:a16="http://schemas.microsoft.com/office/drawing/2014/main" id="{CD77D104-79A6-4059-A44E-8298B36B442F}"/>
            </a:ext>
          </a:extLst>
        </xdr:cNvPr>
        <xdr:cNvSpPr/>
      </xdr:nvSpPr>
      <xdr:spPr>
        <a:xfrm flipH="1">
          <a:off x="313765" y="12057529"/>
          <a:ext cx="914400" cy="365760"/>
        </a:xfrm>
        <a:prstGeom prst="right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endParaRPr lang="en-US"/>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197224</xdr:colOff>
      <xdr:row>1</xdr:row>
      <xdr:rowOff>365760</xdr:rowOff>
    </xdr:to>
    <xdr:sp macro="" textlink="">
      <xdr:nvSpPr>
        <xdr:cNvPr id="2" name="Right Arrow 1">
          <a:hlinkClick xmlns:r="http://schemas.openxmlformats.org/officeDocument/2006/relationships" r:id="rId1"/>
          <a:extLst>
            <a:ext uri="{FF2B5EF4-FFF2-40B4-BE49-F238E27FC236}">
              <a16:creationId xmlns:a16="http://schemas.microsoft.com/office/drawing/2014/main" id="{70BF1E48-72F3-4F0C-9A8E-C50D69B2CF53}"/>
            </a:ext>
          </a:extLst>
        </xdr:cNvPr>
        <xdr:cNvSpPr/>
      </xdr:nvSpPr>
      <xdr:spPr>
        <a:xfrm flipH="1">
          <a:off x="313765" y="392206"/>
          <a:ext cx="914400" cy="365760"/>
        </a:xfrm>
        <a:prstGeom prst="right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endParaRPr lang="en-US"/>
        </a:p>
      </xdr:txBody>
    </xdr:sp>
    <xdr:clientData/>
  </xdr:twoCellAnchor>
  <xdr:twoCellAnchor>
    <xdr:from>
      <xdr:col>1</xdr:col>
      <xdr:colOff>0</xdr:colOff>
      <xdr:row>46</xdr:row>
      <xdr:rowOff>0</xdr:rowOff>
    </xdr:from>
    <xdr:to>
      <xdr:col>2</xdr:col>
      <xdr:colOff>197224</xdr:colOff>
      <xdr:row>46</xdr:row>
      <xdr:rowOff>365760</xdr:rowOff>
    </xdr:to>
    <xdr:sp macro="" textlink="">
      <xdr:nvSpPr>
        <xdr:cNvPr id="4" name="Right Arrow 1">
          <a:hlinkClick xmlns:r="http://schemas.openxmlformats.org/officeDocument/2006/relationships" r:id="rId1"/>
          <a:extLst>
            <a:ext uri="{FF2B5EF4-FFF2-40B4-BE49-F238E27FC236}">
              <a16:creationId xmlns:a16="http://schemas.microsoft.com/office/drawing/2014/main" id="{805AB571-909F-49D4-AEC7-1FA195FCAD0D}"/>
            </a:ext>
          </a:extLst>
        </xdr:cNvPr>
        <xdr:cNvSpPr/>
      </xdr:nvSpPr>
      <xdr:spPr>
        <a:xfrm flipH="1">
          <a:off x="313765" y="12035118"/>
          <a:ext cx="914400" cy="365760"/>
        </a:xfrm>
        <a:prstGeom prst="right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endParaRPr lang="en-US"/>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197224</xdr:colOff>
      <xdr:row>1</xdr:row>
      <xdr:rowOff>365760</xdr:rowOff>
    </xdr:to>
    <xdr:sp macro="" textlink="">
      <xdr:nvSpPr>
        <xdr:cNvPr id="2" name="Right Arrow 1">
          <a:hlinkClick xmlns:r="http://schemas.openxmlformats.org/officeDocument/2006/relationships" r:id="rId1"/>
          <a:extLst>
            <a:ext uri="{FF2B5EF4-FFF2-40B4-BE49-F238E27FC236}">
              <a16:creationId xmlns:a16="http://schemas.microsoft.com/office/drawing/2014/main" id="{00000000-0008-0000-0300-000002000000}"/>
            </a:ext>
          </a:extLst>
        </xdr:cNvPr>
        <xdr:cNvSpPr/>
      </xdr:nvSpPr>
      <xdr:spPr>
        <a:xfrm flipH="1">
          <a:off x="313765" y="313765"/>
          <a:ext cx="914400" cy="365760"/>
        </a:xfrm>
        <a:prstGeom prst="right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endParaRPr lang="en-US"/>
        </a:p>
      </xdr:txBody>
    </xdr:sp>
    <xdr:clientData/>
  </xdr:twoCellAnchor>
  <xdr:twoCellAnchor>
    <xdr:from>
      <xdr:col>1</xdr:col>
      <xdr:colOff>0</xdr:colOff>
      <xdr:row>46</xdr:row>
      <xdr:rowOff>0</xdr:rowOff>
    </xdr:from>
    <xdr:to>
      <xdr:col>2</xdr:col>
      <xdr:colOff>197224</xdr:colOff>
      <xdr:row>46</xdr:row>
      <xdr:rowOff>365760</xdr:rowOff>
    </xdr:to>
    <xdr:sp macro="" textlink="">
      <xdr:nvSpPr>
        <xdr:cNvPr id="4" name="Right Arrow 1">
          <a:hlinkClick xmlns:r="http://schemas.openxmlformats.org/officeDocument/2006/relationships" r:id="rId1"/>
          <a:extLst>
            <a:ext uri="{FF2B5EF4-FFF2-40B4-BE49-F238E27FC236}">
              <a16:creationId xmlns:a16="http://schemas.microsoft.com/office/drawing/2014/main" id="{EAF6A9EC-2D44-4A42-A09E-BBCF5EFF1DEC}"/>
            </a:ext>
          </a:extLst>
        </xdr:cNvPr>
        <xdr:cNvSpPr/>
      </xdr:nvSpPr>
      <xdr:spPr>
        <a:xfrm flipH="1">
          <a:off x="313765" y="10230971"/>
          <a:ext cx="914400" cy="365760"/>
        </a:xfrm>
        <a:prstGeom prst="right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endParaRPr lang="en-US"/>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197224</xdr:colOff>
      <xdr:row>1</xdr:row>
      <xdr:rowOff>365760</xdr:rowOff>
    </xdr:to>
    <xdr:sp macro="" textlink="">
      <xdr:nvSpPr>
        <xdr:cNvPr id="2" name="Right Arrow 1">
          <a:hlinkClick xmlns:r="http://schemas.openxmlformats.org/officeDocument/2006/relationships" r:id="rId1"/>
          <a:extLst>
            <a:ext uri="{FF2B5EF4-FFF2-40B4-BE49-F238E27FC236}">
              <a16:creationId xmlns:a16="http://schemas.microsoft.com/office/drawing/2014/main" id="{EE89A21B-7E97-48EC-B294-448742E50D18}"/>
            </a:ext>
          </a:extLst>
        </xdr:cNvPr>
        <xdr:cNvSpPr/>
      </xdr:nvSpPr>
      <xdr:spPr>
        <a:xfrm flipH="1">
          <a:off x="313765" y="313765"/>
          <a:ext cx="914400" cy="365760"/>
        </a:xfrm>
        <a:prstGeom prst="right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endParaRPr lang="en-US"/>
        </a:p>
      </xdr:txBody>
    </xdr:sp>
    <xdr:clientData/>
  </xdr:twoCellAnchor>
  <xdr:twoCellAnchor>
    <xdr:from>
      <xdr:col>1</xdr:col>
      <xdr:colOff>0</xdr:colOff>
      <xdr:row>46</xdr:row>
      <xdr:rowOff>0</xdr:rowOff>
    </xdr:from>
    <xdr:to>
      <xdr:col>2</xdr:col>
      <xdr:colOff>197224</xdr:colOff>
      <xdr:row>46</xdr:row>
      <xdr:rowOff>365760</xdr:rowOff>
    </xdr:to>
    <xdr:sp macro="" textlink="">
      <xdr:nvSpPr>
        <xdr:cNvPr id="4" name="Right Arrow 1">
          <a:hlinkClick xmlns:r="http://schemas.openxmlformats.org/officeDocument/2006/relationships" r:id="rId1"/>
          <a:extLst>
            <a:ext uri="{FF2B5EF4-FFF2-40B4-BE49-F238E27FC236}">
              <a16:creationId xmlns:a16="http://schemas.microsoft.com/office/drawing/2014/main" id="{7E1426BD-9BA0-4867-AF34-F1A29F894218}"/>
            </a:ext>
          </a:extLst>
        </xdr:cNvPr>
        <xdr:cNvSpPr/>
      </xdr:nvSpPr>
      <xdr:spPr>
        <a:xfrm flipH="1">
          <a:off x="313765" y="10264588"/>
          <a:ext cx="914400" cy="365760"/>
        </a:xfrm>
        <a:prstGeom prst="right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endParaRPr lang="en-US"/>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197224</xdr:colOff>
      <xdr:row>1</xdr:row>
      <xdr:rowOff>365760</xdr:rowOff>
    </xdr:to>
    <xdr:sp macro="" textlink="">
      <xdr:nvSpPr>
        <xdr:cNvPr id="2" name="Right Arrow 1">
          <a:hlinkClick xmlns:r="http://schemas.openxmlformats.org/officeDocument/2006/relationships" r:id="rId1"/>
          <a:extLst>
            <a:ext uri="{FF2B5EF4-FFF2-40B4-BE49-F238E27FC236}">
              <a16:creationId xmlns:a16="http://schemas.microsoft.com/office/drawing/2014/main" id="{A8D5ED2C-183B-40D4-930C-FE47DF82ED08}"/>
            </a:ext>
          </a:extLst>
        </xdr:cNvPr>
        <xdr:cNvSpPr/>
      </xdr:nvSpPr>
      <xdr:spPr>
        <a:xfrm flipH="1">
          <a:off x="313765" y="313765"/>
          <a:ext cx="914400" cy="365760"/>
        </a:xfrm>
        <a:prstGeom prst="right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endParaRPr lang="en-US"/>
        </a:p>
      </xdr:txBody>
    </xdr:sp>
    <xdr:clientData/>
  </xdr:twoCellAnchor>
  <xdr:twoCellAnchor>
    <xdr:from>
      <xdr:col>1</xdr:col>
      <xdr:colOff>0</xdr:colOff>
      <xdr:row>46</xdr:row>
      <xdr:rowOff>0</xdr:rowOff>
    </xdr:from>
    <xdr:to>
      <xdr:col>2</xdr:col>
      <xdr:colOff>197224</xdr:colOff>
      <xdr:row>46</xdr:row>
      <xdr:rowOff>365760</xdr:rowOff>
    </xdr:to>
    <xdr:sp macro="" textlink="">
      <xdr:nvSpPr>
        <xdr:cNvPr id="4" name="Right Arrow 1">
          <a:hlinkClick xmlns:r="http://schemas.openxmlformats.org/officeDocument/2006/relationships" r:id="rId1"/>
          <a:extLst>
            <a:ext uri="{FF2B5EF4-FFF2-40B4-BE49-F238E27FC236}">
              <a16:creationId xmlns:a16="http://schemas.microsoft.com/office/drawing/2014/main" id="{52F69428-FEB1-4A77-9BCD-B95C590E3630}"/>
            </a:ext>
          </a:extLst>
        </xdr:cNvPr>
        <xdr:cNvSpPr/>
      </xdr:nvSpPr>
      <xdr:spPr>
        <a:xfrm flipH="1">
          <a:off x="313765" y="11519647"/>
          <a:ext cx="914400" cy="365760"/>
        </a:xfrm>
        <a:prstGeom prst="right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endParaRPr lang="en-US"/>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197224</xdr:colOff>
      <xdr:row>1</xdr:row>
      <xdr:rowOff>365760</xdr:rowOff>
    </xdr:to>
    <xdr:sp macro="" textlink="">
      <xdr:nvSpPr>
        <xdr:cNvPr id="2" name="Right Arrow 1">
          <a:hlinkClick xmlns:r="http://schemas.openxmlformats.org/officeDocument/2006/relationships" r:id="rId1"/>
          <a:extLst>
            <a:ext uri="{FF2B5EF4-FFF2-40B4-BE49-F238E27FC236}">
              <a16:creationId xmlns:a16="http://schemas.microsoft.com/office/drawing/2014/main" id="{00000000-0008-0000-0400-000002000000}"/>
            </a:ext>
          </a:extLst>
        </xdr:cNvPr>
        <xdr:cNvSpPr/>
      </xdr:nvSpPr>
      <xdr:spPr>
        <a:xfrm flipH="1">
          <a:off x="313765" y="313765"/>
          <a:ext cx="914400" cy="365760"/>
        </a:xfrm>
        <a:prstGeom prst="right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endParaRPr lang="en-US"/>
        </a:p>
      </xdr:txBody>
    </xdr:sp>
    <xdr:clientData/>
  </xdr:twoCellAnchor>
  <xdr:twoCellAnchor>
    <xdr:from>
      <xdr:col>1</xdr:col>
      <xdr:colOff>0</xdr:colOff>
      <xdr:row>46</xdr:row>
      <xdr:rowOff>0</xdr:rowOff>
    </xdr:from>
    <xdr:to>
      <xdr:col>2</xdr:col>
      <xdr:colOff>197224</xdr:colOff>
      <xdr:row>46</xdr:row>
      <xdr:rowOff>365760</xdr:rowOff>
    </xdr:to>
    <xdr:sp macro="" textlink="">
      <xdr:nvSpPr>
        <xdr:cNvPr id="4" name="Right Arrow 1">
          <a:hlinkClick xmlns:r="http://schemas.openxmlformats.org/officeDocument/2006/relationships" r:id="rId1"/>
          <a:extLst>
            <a:ext uri="{FF2B5EF4-FFF2-40B4-BE49-F238E27FC236}">
              <a16:creationId xmlns:a16="http://schemas.microsoft.com/office/drawing/2014/main" id="{8C6B220A-39C7-4E34-8A05-E6D0FDC9788E}"/>
            </a:ext>
          </a:extLst>
        </xdr:cNvPr>
        <xdr:cNvSpPr/>
      </xdr:nvSpPr>
      <xdr:spPr>
        <a:xfrm flipH="1">
          <a:off x="313765" y="11519647"/>
          <a:ext cx="914400" cy="365760"/>
        </a:xfrm>
        <a:prstGeom prst="right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endParaRPr lang="en-US"/>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197224</xdr:colOff>
      <xdr:row>1</xdr:row>
      <xdr:rowOff>365760</xdr:rowOff>
    </xdr:to>
    <xdr:sp macro="" textlink="">
      <xdr:nvSpPr>
        <xdr:cNvPr id="2" name="Right Arrow 1">
          <a:hlinkClick xmlns:r="http://schemas.openxmlformats.org/officeDocument/2006/relationships" r:id="rId1"/>
          <a:extLst>
            <a:ext uri="{FF2B5EF4-FFF2-40B4-BE49-F238E27FC236}">
              <a16:creationId xmlns:a16="http://schemas.microsoft.com/office/drawing/2014/main" id="{6CA4B447-540D-4358-B65F-57BF6C62E89F}"/>
            </a:ext>
          </a:extLst>
        </xdr:cNvPr>
        <xdr:cNvSpPr/>
      </xdr:nvSpPr>
      <xdr:spPr>
        <a:xfrm flipH="1">
          <a:off x="313765" y="313765"/>
          <a:ext cx="914400" cy="365760"/>
        </a:xfrm>
        <a:prstGeom prst="right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endParaRPr lang="en-US"/>
        </a:p>
      </xdr:txBody>
    </xdr:sp>
    <xdr:clientData/>
  </xdr:twoCellAnchor>
  <xdr:twoCellAnchor>
    <xdr:from>
      <xdr:col>1</xdr:col>
      <xdr:colOff>0</xdr:colOff>
      <xdr:row>46</xdr:row>
      <xdr:rowOff>0</xdr:rowOff>
    </xdr:from>
    <xdr:to>
      <xdr:col>2</xdr:col>
      <xdr:colOff>197224</xdr:colOff>
      <xdr:row>46</xdr:row>
      <xdr:rowOff>365760</xdr:rowOff>
    </xdr:to>
    <xdr:sp macro="" textlink="">
      <xdr:nvSpPr>
        <xdr:cNvPr id="5" name="Right Arrow 1">
          <a:hlinkClick xmlns:r="http://schemas.openxmlformats.org/officeDocument/2006/relationships" r:id="rId1"/>
          <a:extLst>
            <a:ext uri="{FF2B5EF4-FFF2-40B4-BE49-F238E27FC236}">
              <a16:creationId xmlns:a16="http://schemas.microsoft.com/office/drawing/2014/main" id="{6E7B5E21-D6B3-4778-899D-7FDCBB80A8FA}"/>
            </a:ext>
          </a:extLst>
        </xdr:cNvPr>
        <xdr:cNvSpPr/>
      </xdr:nvSpPr>
      <xdr:spPr>
        <a:xfrm flipH="1">
          <a:off x="313765" y="11654118"/>
          <a:ext cx="914400" cy="365760"/>
        </a:xfrm>
        <a:prstGeom prst="right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endParaRPr lang="en-US"/>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294410</xdr:colOff>
      <xdr:row>1</xdr:row>
      <xdr:rowOff>0</xdr:rowOff>
    </xdr:from>
    <xdr:to>
      <xdr:col>2</xdr:col>
      <xdr:colOff>177869</xdr:colOff>
      <xdr:row>1</xdr:row>
      <xdr:rowOff>365760</xdr:rowOff>
    </xdr:to>
    <xdr:sp macro="" textlink="">
      <xdr:nvSpPr>
        <xdr:cNvPr id="3" name="Right Arrow 2">
          <a:hlinkClick xmlns:r="http://schemas.openxmlformats.org/officeDocument/2006/relationships" r:id="rId1"/>
          <a:extLst>
            <a:ext uri="{FF2B5EF4-FFF2-40B4-BE49-F238E27FC236}">
              <a16:creationId xmlns:a16="http://schemas.microsoft.com/office/drawing/2014/main" id="{00000000-0008-0000-0500-000003000000}"/>
            </a:ext>
          </a:extLst>
        </xdr:cNvPr>
        <xdr:cNvSpPr/>
      </xdr:nvSpPr>
      <xdr:spPr>
        <a:xfrm flipH="1">
          <a:off x="294410" y="246529"/>
          <a:ext cx="914400" cy="365760"/>
        </a:xfrm>
        <a:prstGeom prst="right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endParaRPr lang="en-US"/>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197224</xdr:colOff>
      <xdr:row>1</xdr:row>
      <xdr:rowOff>365760</xdr:rowOff>
    </xdr:to>
    <xdr:sp macro="" textlink="">
      <xdr:nvSpPr>
        <xdr:cNvPr id="2" name="Right Arrow 1">
          <a:hlinkClick xmlns:r="http://schemas.openxmlformats.org/officeDocument/2006/relationships" r:id="rId1"/>
          <a:extLst>
            <a:ext uri="{FF2B5EF4-FFF2-40B4-BE49-F238E27FC236}">
              <a16:creationId xmlns:a16="http://schemas.microsoft.com/office/drawing/2014/main" id="{00000000-0008-0000-0600-000002000000}"/>
            </a:ext>
          </a:extLst>
        </xdr:cNvPr>
        <xdr:cNvSpPr/>
      </xdr:nvSpPr>
      <xdr:spPr>
        <a:xfrm flipH="1">
          <a:off x="313765" y="246529"/>
          <a:ext cx="914400" cy="365760"/>
        </a:xfrm>
        <a:prstGeom prst="right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endParaRPr lang="en-US"/>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197224</xdr:colOff>
      <xdr:row>1</xdr:row>
      <xdr:rowOff>365760</xdr:rowOff>
    </xdr:to>
    <xdr:sp macro="" textlink="">
      <xdr:nvSpPr>
        <xdr:cNvPr id="2" name="Right Arrow 1">
          <a:hlinkClick xmlns:r="http://schemas.openxmlformats.org/officeDocument/2006/relationships" r:id="rId1"/>
          <a:extLst>
            <a:ext uri="{FF2B5EF4-FFF2-40B4-BE49-F238E27FC236}">
              <a16:creationId xmlns:a16="http://schemas.microsoft.com/office/drawing/2014/main" id="{00000000-0008-0000-0700-000002000000}"/>
            </a:ext>
          </a:extLst>
        </xdr:cNvPr>
        <xdr:cNvSpPr/>
      </xdr:nvSpPr>
      <xdr:spPr>
        <a:xfrm flipH="1">
          <a:off x="313765" y="313765"/>
          <a:ext cx="914400" cy="365760"/>
        </a:xfrm>
        <a:prstGeom prst="right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endParaRPr lang="en-US"/>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1</xdr:col>
      <xdr:colOff>0</xdr:colOff>
      <xdr:row>1</xdr:row>
      <xdr:rowOff>0</xdr:rowOff>
    </xdr:from>
    <xdr:to>
      <xdr:col>3</xdr:col>
      <xdr:colOff>128443</xdr:colOff>
      <xdr:row>1</xdr:row>
      <xdr:rowOff>380998</xdr:rowOff>
    </xdr:to>
    <xdr:sp macro="" textlink="">
      <xdr:nvSpPr>
        <xdr:cNvPr id="2" name="Right Arrow 1">
          <a:hlinkClick xmlns:r="http://schemas.openxmlformats.org/officeDocument/2006/relationships" r:id="rId1"/>
          <a:extLst>
            <a:ext uri="{FF2B5EF4-FFF2-40B4-BE49-F238E27FC236}">
              <a16:creationId xmlns:a16="http://schemas.microsoft.com/office/drawing/2014/main" id="{00000000-0008-0000-0800-000002000000}"/>
            </a:ext>
          </a:extLst>
        </xdr:cNvPr>
        <xdr:cNvSpPr/>
      </xdr:nvSpPr>
      <xdr:spPr>
        <a:xfrm flipH="1">
          <a:off x="438150" y="304800"/>
          <a:ext cx="776143" cy="380998"/>
        </a:xfrm>
        <a:prstGeom prst="right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99FF"/>
  </sheetPr>
  <dimension ref="B1:J58"/>
  <sheetViews>
    <sheetView tabSelected="1" zoomScale="80" zoomScaleNormal="80" workbookViewId="0">
      <selection activeCell="B1" sqref="B1:J1"/>
    </sheetView>
  </sheetViews>
  <sheetFormatPr defaultRowHeight="20.100000000000001" customHeight="1" x14ac:dyDescent="0.2"/>
  <cols>
    <col min="1" max="1" width="6.42578125" style="195" customWidth="1"/>
    <col min="2" max="2" width="30.5703125" style="195" bestFit="1" customWidth="1"/>
    <col min="3" max="3" width="13.5703125" style="195" customWidth="1"/>
    <col min="4" max="4" width="14" style="195" customWidth="1"/>
    <col min="5" max="5" width="17" style="195" bestFit="1" customWidth="1"/>
    <col min="6" max="6" width="13.7109375" style="195" customWidth="1"/>
    <col min="7" max="7" width="14.140625" style="195" customWidth="1"/>
    <col min="8" max="8" width="19.5703125" style="195" customWidth="1"/>
    <col min="9" max="9" width="22.140625" style="195" bestFit="1" customWidth="1"/>
    <col min="10" max="10" width="15.7109375" style="195" customWidth="1"/>
    <col min="11" max="16384" width="9.140625" style="195"/>
  </cols>
  <sheetData>
    <row r="1" spans="2:10" ht="60" customHeight="1" x14ac:dyDescent="0.2">
      <c r="B1" s="214"/>
      <c r="C1" s="214"/>
      <c r="D1" s="214"/>
      <c r="E1" s="214"/>
      <c r="F1" s="214"/>
      <c r="G1" s="214"/>
      <c r="H1" s="214"/>
      <c r="I1" s="214"/>
      <c r="J1" s="214"/>
    </row>
    <row r="2" spans="2:10" ht="30" customHeight="1" x14ac:dyDescent="0.2">
      <c r="B2" s="225" t="s">
        <v>70</v>
      </c>
      <c r="C2" s="225"/>
      <c r="D2" s="225"/>
      <c r="E2" s="225"/>
      <c r="F2" s="225"/>
      <c r="G2" s="225"/>
      <c r="H2" s="225"/>
      <c r="I2" s="225"/>
      <c r="J2" s="225"/>
    </row>
    <row r="3" spans="2:10" ht="30" customHeight="1" x14ac:dyDescent="0.2">
      <c r="B3" s="225" t="s">
        <v>71</v>
      </c>
      <c r="C3" s="225"/>
      <c r="D3" s="225"/>
      <c r="E3" s="225"/>
      <c r="F3" s="225"/>
      <c r="G3" s="225"/>
      <c r="H3" s="225"/>
      <c r="I3" s="225"/>
      <c r="J3" s="225"/>
    </row>
    <row r="4" spans="2:10" ht="30" customHeight="1" thickBot="1" x14ac:dyDescent="0.25">
      <c r="B4" s="222" t="s">
        <v>143</v>
      </c>
      <c r="C4" s="222"/>
      <c r="D4" s="222"/>
      <c r="E4" s="222"/>
      <c r="F4" s="222"/>
      <c r="G4" s="222"/>
      <c r="H4" s="222"/>
      <c r="I4" s="222"/>
      <c r="J4" s="222"/>
    </row>
    <row r="5" spans="2:10" ht="32.25" customHeight="1" thickBot="1" x14ac:dyDescent="0.25">
      <c r="B5" s="217" t="s">
        <v>144</v>
      </c>
      <c r="C5" s="218"/>
      <c r="D5" s="218"/>
      <c r="E5" s="218"/>
      <c r="F5" s="218"/>
      <c r="G5" s="218"/>
      <c r="H5" s="218"/>
      <c r="I5" s="218"/>
      <c r="J5" s="219"/>
    </row>
    <row r="6" spans="2:10" ht="20.100000000000001" customHeight="1" x14ac:dyDescent="0.2">
      <c r="B6" s="206" t="s">
        <v>149</v>
      </c>
      <c r="C6" s="220" t="s">
        <v>9</v>
      </c>
      <c r="D6" s="220"/>
      <c r="E6" s="220"/>
      <c r="F6" s="220"/>
      <c r="G6" s="220"/>
      <c r="H6" s="220"/>
      <c r="I6" s="220"/>
      <c r="J6" s="221"/>
    </row>
    <row r="7" spans="2:10" ht="33" customHeight="1" x14ac:dyDescent="0.2">
      <c r="B7" s="207" t="s">
        <v>145</v>
      </c>
      <c r="C7" s="215" t="s">
        <v>0</v>
      </c>
      <c r="D7" s="215"/>
      <c r="E7" s="215"/>
      <c r="F7" s="215"/>
      <c r="G7" s="215"/>
      <c r="H7" s="215"/>
      <c r="I7" s="215"/>
      <c r="J7" s="216"/>
    </row>
    <row r="8" spans="2:10" ht="18.75" x14ac:dyDescent="0.2">
      <c r="B8" s="207" t="s">
        <v>146</v>
      </c>
      <c r="C8" s="215" t="s">
        <v>1</v>
      </c>
      <c r="D8" s="215"/>
      <c r="E8" s="215"/>
      <c r="F8" s="215"/>
      <c r="G8" s="215"/>
      <c r="H8" s="215"/>
      <c r="I8" s="215"/>
      <c r="J8" s="216"/>
    </row>
    <row r="9" spans="2:10" ht="20.100000000000001" customHeight="1" x14ac:dyDescent="0.2">
      <c r="B9" s="207" t="s">
        <v>150</v>
      </c>
      <c r="C9" s="215" t="s">
        <v>151</v>
      </c>
      <c r="D9" s="215"/>
      <c r="E9" s="215"/>
      <c r="F9" s="215"/>
      <c r="G9" s="215"/>
      <c r="H9" s="215"/>
      <c r="I9" s="215"/>
      <c r="J9" s="216"/>
    </row>
    <row r="10" spans="2:10" ht="20.100000000000001" customHeight="1" x14ac:dyDescent="0.2">
      <c r="B10" s="207" t="s">
        <v>152</v>
      </c>
      <c r="C10" s="215" t="s">
        <v>153</v>
      </c>
      <c r="D10" s="215"/>
      <c r="E10" s="215"/>
      <c r="F10" s="215"/>
      <c r="G10" s="215"/>
      <c r="H10" s="215"/>
      <c r="I10" s="215"/>
      <c r="J10" s="216"/>
    </row>
    <row r="11" spans="2:10" ht="20.100000000000001" customHeight="1" x14ac:dyDescent="0.2">
      <c r="B11" s="207" t="s">
        <v>154</v>
      </c>
      <c r="C11" s="215" t="s">
        <v>155</v>
      </c>
      <c r="D11" s="215"/>
      <c r="E11" s="215"/>
      <c r="F11" s="215"/>
      <c r="G11" s="215"/>
      <c r="H11" s="215"/>
      <c r="I11" s="215"/>
      <c r="J11" s="216"/>
    </row>
    <row r="12" spans="2:10" ht="20.100000000000001" customHeight="1" x14ac:dyDescent="0.2">
      <c r="B12" s="207" t="s">
        <v>156</v>
      </c>
      <c r="C12" s="215" t="s">
        <v>157</v>
      </c>
      <c r="D12" s="215"/>
      <c r="E12" s="215"/>
      <c r="F12" s="215"/>
      <c r="G12" s="215"/>
      <c r="H12" s="215"/>
      <c r="I12" s="215"/>
      <c r="J12" s="216"/>
    </row>
    <row r="13" spans="2:10" ht="20.100000000000001" customHeight="1" x14ac:dyDescent="0.2">
      <c r="B13" s="207" t="s">
        <v>158</v>
      </c>
      <c r="C13" s="215" t="s">
        <v>81</v>
      </c>
      <c r="D13" s="215"/>
      <c r="E13" s="215"/>
      <c r="F13" s="215"/>
      <c r="G13" s="215"/>
      <c r="H13" s="215"/>
      <c r="I13" s="215"/>
      <c r="J13" s="216"/>
    </row>
    <row r="14" spans="2:10" ht="20.100000000000001" customHeight="1" x14ac:dyDescent="0.2">
      <c r="B14" s="207" t="s">
        <v>159</v>
      </c>
      <c r="C14" s="256" t="s">
        <v>160</v>
      </c>
      <c r="D14" s="257"/>
      <c r="E14" s="257"/>
      <c r="F14" s="257"/>
      <c r="G14" s="257"/>
      <c r="H14" s="257"/>
      <c r="I14" s="257"/>
      <c r="J14" s="258"/>
    </row>
    <row r="15" spans="2:10" ht="20.100000000000001" customHeight="1" x14ac:dyDescent="0.2">
      <c r="B15" s="207" t="s">
        <v>161</v>
      </c>
      <c r="C15" s="215" t="s">
        <v>162</v>
      </c>
      <c r="D15" s="215"/>
      <c r="E15" s="215"/>
      <c r="F15" s="215"/>
      <c r="G15" s="215"/>
      <c r="H15" s="215"/>
      <c r="I15" s="215"/>
      <c r="J15" s="216"/>
    </row>
    <row r="16" spans="2:10" ht="20.100000000000001" customHeight="1" x14ac:dyDescent="0.2">
      <c r="B16" s="207" t="s">
        <v>163</v>
      </c>
      <c r="C16" s="256" t="s">
        <v>164</v>
      </c>
      <c r="D16" s="257"/>
      <c r="E16" s="257"/>
      <c r="F16" s="257"/>
      <c r="G16" s="257"/>
      <c r="H16" s="257"/>
      <c r="I16" s="257"/>
      <c r="J16" s="258"/>
    </row>
    <row r="17" spans="2:10" ht="20.100000000000001" customHeight="1" thickBot="1" x14ac:dyDescent="0.25">
      <c r="B17" s="208" t="s">
        <v>165</v>
      </c>
      <c r="C17" s="223">
        <v>2026</v>
      </c>
      <c r="D17" s="223"/>
      <c r="E17" s="223"/>
      <c r="F17" s="223"/>
      <c r="G17" s="223"/>
      <c r="H17" s="223"/>
      <c r="I17" s="223"/>
      <c r="J17" s="224"/>
    </row>
    <row r="18" spans="2:10" ht="24.95" customHeight="1" thickBot="1" x14ac:dyDescent="0.25">
      <c r="B18" s="235" t="s">
        <v>166</v>
      </c>
      <c r="C18" s="236"/>
      <c r="D18" s="236"/>
      <c r="E18" s="236"/>
      <c r="F18" s="236"/>
      <c r="G18" s="236"/>
      <c r="H18" s="236"/>
      <c r="I18" s="236"/>
      <c r="J18" s="237"/>
    </row>
    <row r="19" spans="2:10" ht="20.100000000000001" customHeight="1" x14ac:dyDescent="0.2">
      <c r="B19" s="207" t="s">
        <v>167</v>
      </c>
      <c r="C19" s="215" t="s">
        <v>168</v>
      </c>
      <c r="D19" s="215"/>
      <c r="E19" s="215"/>
      <c r="F19" s="215"/>
      <c r="G19" s="215"/>
      <c r="H19" s="215"/>
      <c r="I19" s="215"/>
      <c r="J19" s="216"/>
    </row>
    <row r="20" spans="2:10" ht="20.100000000000001" customHeight="1" x14ac:dyDescent="0.2">
      <c r="B20" s="207" t="s">
        <v>163</v>
      </c>
      <c r="C20" s="215" t="s">
        <v>169</v>
      </c>
      <c r="D20" s="215"/>
      <c r="E20" s="215"/>
      <c r="F20" s="215"/>
      <c r="G20" s="215"/>
      <c r="H20" s="215"/>
      <c r="I20" s="215"/>
      <c r="J20" s="216"/>
    </row>
    <row r="21" spans="2:10" ht="20.100000000000001" customHeight="1" x14ac:dyDescent="0.2">
      <c r="B21" s="207" t="s">
        <v>170</v>
      </c>
      <c r="C21" s="256" t="s">
        <v>171</v>
      </c>
      <c r="D21" s="257"/>
      <c r="E21" s="257"/>
      <c r="F21" s="257"/>
      <c r="G21" s="257"/>
      <c r="H21" s="257"/>
      <c r="I21" s="257"/>
      <c r="J21" s="258"/>
    </row>
    <row r="22" spans="2:10" ht="20.100000000000001" customHeight="1" x14ac:dyDescent="0.2">
      <c r="B22" s="206" t="s">
        <v>172</v>
      </c>
      <c r="C22" s="220" t="s">
        <v>173</v>
      </c>
      <c r="D22" s="220"/>
      <c r="E22" s="220"/>
      <c r="F22" s="220"/>
      <c r="G22" s="220"/>
      <c r="H22" s="220"/>
      <c r="I22" s="220"/>
      <c r="J22" s="221"/>
    </row>
    <row r="23" spans="2:10" ht="20.100000000000001" customHeight="1" x14ac:dyDescent="0.2">
      <c r="B23" s="207" t="s">
        <v>174</v>
      </c>
      <c r="C23" s="215" t="s">
        <v>175</v>
      </c>
      <c r="D23" s="215"/>
      <c r="E23" s="215"/>
      <c r="F23" s="215"/>
      <c r="G23" s="215"/>
      <c r="H23" s="215"/>
      <c r="I23" s="215"/>
      <c r="J23" s="216"/>
    </row>
    <row r="24" spans="2:10" ht="20.100000000000001" customHeight="1" thickBot="1" x14ac:dyDescent="0.25">
      <c r="B24" s="208" t="s">
        <v>176</v>
      </c>
      <c r="C24" s="238" t="s">
        <v>177</v>
      </c>
      <c r="D24" s="239"/>
      <c r="E24" s="239"/>
      <c r="F24" s="239"/>
      <c r="G24" s="239"/>
      <c r="H24" s="239"/>
      <c r="I24" s="239"/>
      <c r="J24" s="240"/>
    </row>
    <row r="25" spans="2:10" ht="24.95" customHeight="1" thickBot="1" x14ac:dyDescent="0.25">
      <c r="B25" s="235" t="s">
        <v>178</v>
      </c>
      <c r="C25" s="236"/>
      <c r="D25" s="236"/>
      <c r="E25" s="236"/>
      <c r="F25" s="236"/>
      <c r="G25" s="236"/>
      <c r="H25" s="236"/>
      <c r="I25" s="236"/>
      <c r="J25" s="237"/>
    </row>
    <row r="26" spans="2:10" ht="20.100000000000001" customHeight="1" x14ac:dyDescent="0.2">
      <c r="B26" s="196" t="s">
        <v>179</v>
      </c>
      <c r="C26" s="197" t="s">
        <v>167</v>
      </c>
      <c r="D26" s="197" t="s">
        <v>163</v>
      </c>
      <c r="E26" s="197" t="s">
        <v>170</v>
      </c>
      <c r="F26" s="197" t="s">
        <v>159</v>
      </c>
      <c r="G26" s="197" t="s">
        <v>180</v>
      </c>
      <c r="H26" s="197" t="s">
        <v>181</v>
      </c>
      <c r="I26" s="197" t="s">
        <v>176</v>
      </c>
      <c r="J26" s="198" t="s">
        <v>182</v>
      </c>
    </row>
    <row r="27" spans="2:10" ht="20.100000000000001" customHeight="1" x14ac:dyDescent="0.2">
      <c r="B27" s="210" t="s">
        <v>184</v>
      </c>
      <c r="C27" s="199" t="s">
        <v>2</v>
      </c>
      <c r="D27" s="199" t="s">
        <v>10</v>
      </c>
      <c r="E27" s="199" t="s">
        <v>14</v>
      </c>
      <c r="F27" s="199" t="s">
        <v>5</v>
      </c>
      <c r="G27" s="199" t="s">
        <v>11</v>
      </c>
      <c r="H27" s="199" t="s">
        <v>6</v>
      </c>
      <c r="I27" s="199" t="s">
        <v>7</v>
      </c>
      <c r="J27" s="200" t="s">
        <v>147</v>
      </c>
    </row>
    <row r="28" spans="2:10" ht="20.100000000000001" customHeight="1" x14ac:dyDescent="0.2">
      <c r="B28" s="211" t="s">
        <v>184</v>
      </c>
      <c r="C28" s="201" t="s">
        <v>2</v>
      </c>
      <c r="D28" s="201" t="s">
        <v>10</v>
      </c>
      <c r="E28" s="201" t="s">
        <v>14</v>
      </c>
      <c r="F28" s="201" t="s">
        <v>16</v>
      </c>
      <c r="G28" s="201" t="s">
        <v>11</v>
      </c>
      <c r="H28" s="201" t="s">
        <v>17</v>
      </c>
      <c r="I28" s="201" t="s">
        <v>7</v>
      </c>
      <c r="J28" s="202" t="s">
        <v>148</v>
      </c>
    </row>
    <row r="29" spans="2:10" ht="20.100000000000001" customHeight="1" x14ac:dyDescent="0.2">
      <c r="B29" s="210" t="s">
        <v>185</v>
      </c>
      <c r="C29" s="199" t="s">
        <v>2</v>
      </c>
      <c r="D29" s="199" t="s">
        <v>10</v>
      </c>
      <c r="E29" s="199" t="s">
        <v>14</v>
      </c>
      <c r="F29" s="199" t="s">
        <v>5</v>
      </c>
      <c r="G29" s="199" t="s">
        <v>12</v>
      </c>
      <c r="H29" s="199" t="s">
        <v>6</v>
      </c>
      <c r="I29" s="199" t="s">
        <v>7</v>
      </c>
      <c r="J29" s="200" t="s">
        <v>147</v>
      </c>
    </row>
    <row r="30" spans="2:10" ht="20.100000000000001" customHeight="1" x14ac:dyDescent="0.2">
      <c r="B30" s="211" t="s">
        <v>185</v>
      </c>
      <c r="C30" s="201" t="s">
        <v>2</v>
      </c>
      <c r="D30" s="201" t="s">
        <v>10</v>
      </c>
      <c r="E30" s="201" t="s">
        <v>14</v>
      </c>
      <c r="F30" s="201" t="s">
        <v>16</v>
      </c>
      <c r="G30" s="201" t="s">
        <v>12</v>
      </c>
      <c r="H30" s="201" t="s">
        <v>17</v>
      </c>
      <c r="I30" s="201" t="s">
        <v>7</v>
      </c>
      <c r="J30" s="202" t="s">
        <v>148</v>
      </c>
    </row>
    <row r="31" spans="2:10" ht="20.100000000000001" customHeight="1" x14ac:dyDescent="0.2">
      <c r="B31" s="210" t="s">
        <v>183</v>
      </c>
      <c r="C31" s="199" t="s">
        <v>2</v>
      </c>
      <c r="D31" s="199" t="s">
        <v>10</v>
      </c>
      <c r="E31" s="199" t="s">
        <v>14</v>
      </c>
      <c r="F31" s="199" t="s">
        <v>5</v>
      </c>
      <c r="G31" s="199" t="s">
        <v>13</v>
      </c>
      <c r="H31" s="199" t="s">
        <v>6</v>
      </c>
      <c r="I31" s="199" t="s">
        <v>7</v>
      </c>
      <c r="J31" s="200" t="s">
        <v>147</v>
      </c>
    </row>
    <row r="32" spans="2:10" ht="20.100000000000001" customHeight="1" x14ac:dyDescent="0.2">
      <c r="B32" s="211" t="s">
        <v>183</v>
      </c>
      <c r="C32" s="201" t="s">
        <v>2</v>
      </c>
      <c r="D32" s="201" t="s">
        <v>10</v>
      </c>
      <c r="E32" s="201" t="s">
        <v>14</v>
      </c>
      <c r="F32" s="201" t="s">
        <v>16</v>
      </c>
      <c r="G32" s="201" t="s">
        <v>13</v>
      </c>
      <c r="H32" s="201" t="s">
        <v>17</v>
      </c>
      <c r="I32" s="201" t="s">
        <v>7</v>
      </c>
      <c r="J32" s="202" t="s">
        <v>148</v>
      </c>
    </row>
    <row r="33" spans="2:10" ht="20.100000000000001" customHeight="1" x14ac:dyDescent="0.2">
      <c r="B33" s="210" t="s">
        <v>186</v>
      </c>
      <c r="C33" s="199" t="s">
        <v>2</v>
      </c>
      <c r="D33" s="199" t="s">
        <v>4</v>
      </c>
      <c r="E33" s="199" t="s">
        <v>14</v>
      </c>
      <c r="F33" s="199" t="s">
        <v>5</v>
      </c>
      <c r="G33" s="199" t="s">
        <v>11</v>
      </c>
      <c r="H33" s="199" t="s">
        <v>6</v>
      </c>
      <c r="I33" s="199" t="s">
        <v>7</v>
      </c>
      <c r="J33" s="200" t="s">
        <v>147</v>
      </c>
    </row>
    <row r="34" spans="2:10" ht="20.100000000000001" customHeight="1" x14ac:dyDescent="0.2">
      <c r="B34" s="211" t="s">
        <v>186</v>
      </c>
      <c r="C34" s="201" t="s">
        <v>2</v>
      </c>
      <c r="D34" s="201" t="s">
        <v>4</v>
      </c>
      <c r="E34" s="201" t="s">
        <v>14</v>
      </c>
      <c r="F34" s="201" t="s">
        <v>16</v>
      </c>
      <c r="G34" s="201" t="s">
        <v>11</v>
      </c>
      <c r="H34" s="201" t="s">
        <v>17</v>
      </c>
      <c r="I34" s="201" t="s">
        <v>7</v>
      </c>
      <c r="J34" s="202" t="s">
        <v>148</v>
      </c>
    </row>
    <row r="35" spans="2:10" ht="20.100000000000001" customHeight="1" x14ac:dyDescent="0.2">
      <c r="B35" s="210" t="s">
        <v>187</v>
      </c>
      <c r="C35" s="199" t="s">
        <v>2</v>
      </c>
      <c r="D35" s="199" t="s">
        <v>4</v>
      </c>
      <c r="E35" s="199" t="s">
        <v>14</v>
      </c>
      <c r="F35" s="199" t="s">
        <v>5</v>
      </c>
      <c r="G35" s="199" t="s">
        <v>12</v>
      </c>
      <c r="H35" s="199" t="s">
        <v>6</v>
      </c>
      <c r="I35" s="199" t="s">
        <v>7</v>
      </c>
      <c r="J35" s="200" t="s">
        <v>147</v>
      </c>
    </row>
    <row r="36" spans="2:10" ht="20.100000000000001" customHeight="1" x14ac:dyDescent="0.2">
      <c r="B36" s="211" t="s">
        <v>187</v>
      </c>
      <c r="C36" s="201" t="s">
        <v>2</v>
      </c>
      <c r="D36" s="201" t="s">
        <v>4</v>
      </c>
      <c r="E36" s="201" t="s">
        <v>14</v>
      </c>
      <c r="F36" s="201" t="s">
        <v>16</v>
      </c>
      <c r="G36" s="201" t="s">
        <v>12</v>
      </c>
      <c r="H36" s="201" t="s">
        <v>17</v>
      </c>
      <c r="I36" s="201" t="s">
        <v>7</v>
      </c>
      <c r="J36" s="202" t="s">
        <v>148</v>
      </c>
    </row>
    <row r="37" spans="2:10" ht="20.100000000000001" customHeight="1" x14ac:dyDescent="0.2">
      <c r="B37" s="210" t="s">
        <v>188</v>
      </c>
      <c r="C37" s="199" t="s">
        <v>3</v>
      </c>
      <c r="D37" s="199" t="s">
        <v>10</v>
      </c>
      <c r="E37" s="199" t="s">
        <v>15</v>
      </c>
      <c r="F37" s="199" t="s">
        <v>5</v>
      </c>
      <c r="G37" s="199" t="s">
        <v>11</v>
      </c>
      <c r="H37" s="199" t="s">
        <v>6</v>
      </c>
      <c r="I37" s="199" t="s">
        <v>7</v>
      </c>
      <c r="J37" s="200" t="s">
        <v>147</v>
      </c>
    </row>
    <row r="38" spans="2:10" ht="20.100000000000001" customHeight="1" x14ac:dyDescent="0.2">
      <c r="B38" s="211" t="s">
        <v>188</v>
      </c>
      <c r="C38" s="201" t="s">
        <v>3</v>
      </c>
      <c r="D38" s="201" t="s">
        <v>10</v>
      </c>
      <c r="E38" s="201" t="s">
        <v>15</v>
      </c>
      <c r="F38" s="201" t="s">
        <v>16</v>
      </c>
      <c r="G38" s="201" t="s">
        <v>11</v>
      </c>
      <c r="H38" s="201" t="s">
        <v>17</v>
      </c>
      <c r="I38" s="201" t="s">
        <v>7</v>
      </c>
      <c r="J38" s="202" t="s">
        <v>148</v>
      </c>
    </row>
    <row r="39" spans="2:10" ht="20.100000000000001" customHeight="1" x14ac:dyDescent="0.2">
      <c r="B39" s="210" t="s">
        <v>189</v>
      </c>
      <c r="C39" s="199" t="s">
        <v>3</v>
      </c>
      <c r="D39" s="199" t="s">
        <v>10</v>
      </c>
      <c r="E39" s="199" t="s">
        <v>15</v>
      </c>
      <c r="F39" s="199" t="s">
        <v>5</v>
      </c>
      <c r="G39" s="199" t="s">
        <v>12</v>
      </c>
      <c r="H39" s="199" t="s">
        <v>6</v>
      </c>
      <c r="I39" s="199" t="s">
        <v>7</v>
      </c>
      <c r="J39" s="200" t="s">
        <v>147</v>
      </c>
    </row>
    <row r="40" spans="2:10" ht="20.100000000000001" customHeight="1" x14ac:dyDescent="0.2">
      <c r="B40" s="211" t="s">
        <v>189</v>
      </c>
      <c r="C40" s="201" t="s">
        <v>3</v>
      </c>
      <c r="D40" s="201" t="s">
        <v>10</v>
      </c>
      <c r="E40" s="201" t="s">
        <v>15</v>
      </c>
      <c r="F40" s="201" t="s">
        <v>16</v>
      </c>
      <c r="G40" s="201" t="s">
        <v>12</v>
      </c>
      <c r="H40" s="201" t="s">
        <v>17</v>
      </c>
      <c r="I40" s="201" t="s">
        <v>7</v>
      </c>
      <c r="J40" s="202" t="s">
        <v>148</v>
      </c>
    </row>
    <row r="41" spans="2:10" ht="20.100000000000001" customHeight="1" x14ac:dyDescent="0.2">
      <c r="B41" s="210" t="s">
        <v>190</v>
      </c>
      <c r="C41" s="199" t="s">
        <v>3</v>
      </c>
      <c r="D41" s="199" t="s">
        <v>10</v>
      </c>
      <c r="E41" s="199" t="s">
        <v>15</v>
      </c>
      <c r="F41" s="199" t="s">
        <v>5</v>
      </c>
      <c r="G41" s="199" t="s">
        <v>13</v>
      </c>
      <c r="H41" s="199" t="s">
        <v>6</v>
      </c>
      <c r="I41" s="199" t="s">
        <v>7</v>
      </c>
      <c r="J41" s="200" t="s">
        <v>147</v>
      </c>
    </row>
    <row r="42" spans="2:10" ht="20.100000000000001" customHeight="1" x14ac:dyDescent="0.2">
      <c r="B42" s="211" t="s">
        <v>190</v>
      </c>
      <c r="C42" s="201" t="s">
        <v>3</v>
      </c>
      <c r="D42" s="201" t="s">
        <v>10</v>
      </c>
      <c r="E42" s="201" t="s">
        <v>15</v>
      </c>
      <c r="F42" s="201" t="s">
        <v>16</v>
      </c>
      <c r="G42" s="201" t="s">
        <v>13</v>
      </c>
      <c r="H42" s="201" t="s">
        <v>17</v>
      </c>
      <c r="I42" s="201" t="s">
        <v>7</v>
      </c>
      <c r="J42" s="202" t="s">
        <v>148</v>
      </c>
    </row>
    <row r="43" spans="2:10" ht="20.100000000000001" customHeight="1" x14ac:dyDescent="0.2">
      <c r="B43" s="210" t="s">
        <v>191</v>
      </c>
      <c r="C43" s="199" t="s">
        <v>3</v>
      </c>
      <c r="D43" s="199" t="s">
        <v>4</v>
      </c>
      <c r="E43" s="199" t="s">
        <v>15</v>
      </c>
      <c r="F43" s="199" t="s">
        <v>5</v>
      </c>
      <c r="G43" s="199" t="s">
        <v>11</v>
      </c>
      <c r="H43" s="199" t="s">
        <v>6</v>
      </c>
      <c r="I43" s="199" t="s">
        <v>7</v>
      </c>
      <c r="J43" s="200" t="s">
        <v>147</v>
      </c>
    </row>
    <row r="44" spans="2:10" ht="20.100000000000001" customHeight="1" x14ac:dyDescent="0.2">
      <c r="B44" s="211" t="s">
        <v>191</v>
      </c>
      <c r="C44" s="201" t="s">
        <v>3</v>
      </c>
      <c r="D44" s="201" t="s">
        <v>4</v>
      </c>
      <c r="E44" s="201" t="s">
        <v>15</v>
      </c>
      <c r="F44" s="201" t="s">
        <v>16</v>
      </c>
      <c r="G44" s="201" t="s">
        <v>11</v>
      </c>
      <c r="H44" s="201" t="s">
        <v>17</v>
      </c>
      <c r="I44" s="201" t="s">
        <v>7</v>
      </c>
      <c r="J44" s="202" t="s">
        <v>148</v>
      </c>
    </row>
    <row r="45" spans="2:10" ht="20.100000000000001" customHeight="1" x14ac:dyDescent="0.2">
      <c r="B45" s="210" t="s">
        <v>192</v>
      </c>
      <c r="C45" s="199" t="s">
        <v>3</v>
      </c>
      <c r="D45" s="199" t="s">
        <v>4</v>
      </c>
      <c r="E45" s="199" t="s">
        <v>15</v>
      </c>
      <c r="F45" s="199" t="s">
        <v>5</v>
      </c>
      <c r="G45" s="199" t="s">
        <v>12</v>
      </c>
      <c r="H45" s="199" t="s">
        <v>6</v>
      </c>
      <c r="I45" s="199" t="s">
        <v>7</v>
      </c>
      <c r="J45" s="200" t="s">
        <v>147</v>
      </c>
    </row>
    <row r="46" spans="2:10" ht="20.100000000000001" customHeight="1" x14ac:dyDescent="0.2">
      <c r="B46" s="211" t="s">
        <v>192</v>
      </c>
      <c r="C46" s="201" t="s">
        <v>3</v>
      </c>
      <c r="D46" s="201" t="s">
        <v>4</v>
      </c>
      <c r="E46" s="201" t="s">
        <v>15</v>
      </c>
      <c r="F46" s="201" t="s">
        <v>16</v>
      </c>
      <c r="G46" s="201" t="s">
        <v>12</v>
      </c>
      <c r="H46" s="201" t="s">
        <v>17</v>
      </c>
      <c r="I46" s="201" t="s">
        <v>7</v>
      </c>
      <c r="J46" s="202" t="s">
        <v>148</v>
      </c>
    </row>
    <row r="47" spans="2:10" ht="20.100000000000001" customHeight="1" x14ac:dyDescent="0.2">
      <c r="B47" s="210" t="s">
        <v>193</v>
      </c>
      <c r="C47" s="199" t="s">
        <v>2</v>
      </c>
      <c r="D47" s="199" t="s">
        <v>10</v>
      </c>
      <c r="E47" s="199" t="s">
        <v>14</v>
      </c>
      <c r="F47" s="199" t="s">
        <v>5</v>
      </c>
      <c r="G47" s="199" t="s">
        <v>11</v>
      </c>
      <c r="H47" s="199" t="s">
        <v>6</v>
      </c>
      <c r="I47" s="199" t="s">
        <v>8</v>
      </c>
      <c r="J47" s="200" t="s">
        <v>147</v>
      </c>
    </row>
    <row r="48" spans="2:10" ht="20.100000000000001" customHeight="1" x14ac:dyDescent="0.2">
      <c r="B48" s="211" t="s">
        <v>194</v>
      </c>
      <c r="C48" s="201" t="s">
        <v>2</v>
      </c>
      <c r="D48" s="201" t="s">
        <v>4</v>
      </c>
      <c r="E48" s="201" t="s">
        <v>14</v>
      </c>
      <c r="F48" s="201" t="s">
        <v>5</v>
      </c>
      <c r="G48" s="201" t="s">
        <v>11</v>
      </c>
      <c r="H48" s="201" t="s">
        <v>6</v>
      </c>
      <c r="I48" s="201" t="s">
        <v>8</v>
      </c>
      <c r="J48" s="202" t="s">
        <v>147</v>
      </c>
    </row>
    <row r="49" spans="2:10" ht="20.100000000000001" customHeight="1" x14ac:dyDescent="0.2">
      <c r="B49" s="210" t="s">
        <v>195</v>
      </c>
      <c r="C49" s="199" t="s">
        <v>3</v>
      </c>
      <c r="D49" s="199" t="s">
        <v>10</v>
      </c>
      <c r="E49" s="199" t="s">
        <v>15</v>
      </c>
      <c r="F49" s="199" t="s">
        <v>5</v>
      </c>
      <c r="G49" s="199" t="s">
        <v>11</v>
      </c>
      <c r="H49" s="199" t="s">
        <v>6</v>
      </c>
      <c r="I49" s="199" t="s">
        <v>8</v>
      </c>
      <c r="J49" s="200" t="s">
        <v>147</v>
      </c>
    </row>
    <row r="50" spans="2:10" ht="20.100000000000001" customHeight="1" thickBot="1" x14ac:dyDescent="0.25">
      <c r="B50" s="211" t="s">
        <v>196</v>
      </c>
      <c r="C50" s="203" t="s">
        <v>3</v>
      </c>
      <c r="D50" s="203" t="s">
        <v>4</v>
      </c>
      <c r="E50" s="203" t="s">
        <v>15</v>
      </c>
      <c r="F50" s="203" t="s">
        <v>5</v>
      </c>
      <c r="G50" s="203" t="s">
        <v>11</v>
      </c>
      <c r="H50" s="203" t="s">
        <v>6</v>
      </c>
      <c r="I50" s="203" t="s">
        <v>8</v>
      </c>
      <c r="J50" s="204" t="s">
        <v>147</v>
      </c>
    </row>
    <row r="51" spans="2:10" ht="24.95" customHeight="1" thickBot="1" x14ac:dyDescent="0.25">
      <c r="B51" s="235" t="s">
        <v>197</v>
      </c>
      <c r="C51" s="236"/>
      <c r="D51" s="236"/>
      <c r="E51" s="236"/>
      <c r="F51" s="236"/>
      <c r="G51" s="236"/>
      <c r="H51" s="236"/>
      <c r="I51" s="236"/>
      <c r="J51" s="237"/>
    </row>
    <row r="52" spans="2:10" ht="20.100000000000001" customHeight="1" x14ac:dyDescent="0.2">
      <c r="B52" s="205" t="s">
        <v>198</v>
      </c>
      <c r="C52" s="247" t="s">
        <v>199</v>
      </c>
      <c r="D52" s="248"/>
      <c r="E52" s="248"/>
      <c r="F52" s="248"/>
      <c r="G52" s="248"/>
      <c r="H52" s="248"/>
      <c r="I52" s="248"/>
      <c r="J52" s="249"/>
    </row>
    <row r="53" spans="2:10" ht="45.75" customHeight="1" x14ac:dyDescent="0.2">
      <c r="B53" s="253" t="s">
        <v>200</v>
      </c>
      <c r="C53" s="241" t="s">
        <v>205</v>
      </c>
      <c r="D53" s="242"/>
      <c r="E53" s="242"/>
      <c r="F53" s="242"/>
      <c r="G53" s="242"/>
      <c r="H53" s="242"/>
      <c r="I53" s="242"/>
      <c r="J53" s="243"/>
    </row>
    <row r="54" spans="2:10" ht="55.5" customHeight="1" x14ac:dyDescent="0.2">
      <c r="B54" s="254"/>
      <c r="C54" s="250" t="s">
        <v>206</v>
      </c>
      <c r="D54" s="251"/>
      <c r="E54" s="251"/>
      <c r="F54" s="251"/>
      <c r="G54" s="251"/>
      <c r="H54" s="251"/>
      <c r="I54" s="251"/>
      <c r="J54" s="252"/>
    </row>
    <row r="55" spans="2:10" ht="18.75" x14ac:dyDescent="0.2">
      <c r="B55" s="255"/>
      <c r="C55" s="229" t="s">
        <v>201</v>
      </c>
      <c r="D55" s="230"/>
      <c r="E55" s="230"/>
      <c r="F55" s="230"/>
      <c r="G55" s="230"/>
      <c r="H55" s="230"/>
      <c r="I55" s="230"/>
      <c r="J55" s="231"/>
    </row>
    <row r="56" spans="2:10" ht="54" customHeight="1" x14ac:dyDescent="0.2">
      <c r="B56" s="208" t="s">
        <v>202</v>
      </c>
      <c r="C56" s="244" t="s">
        <v>207</v>
      </c>
      <c r="D56" s="245"/>
      <c r="E56" s="245"/>
      <c r="F56" s="245"/>
      <c r="G56" s="245"/>
      <c r="H56" s="245"/>
      <c r="I56" s="245"/>
      <c r="J56" s="246"/>
    </row>
    <row r="57" spans="2:10" ht="20.100000000000001" customHeight="1" x14ac:dyDescent="0.2">
      <c r="B57" s="207" t="s">
        <v>203</v>
      </c>
      <c r="C57" s="226" t="s">
        <v>18</v>
      </c>
      <c r="D57" s="227"/>
      <c r="E57" s="227"/>
      <c r="F57" s="227"/>
      <c r="G57" s="227"/>
      <c r="H57" s="227"/>
      <c r="I57" s="227"/>
      <c r="J57" s="228"/>
    </row>
    <row r="58" spans="2:10" ht="20.100000000000001" customHeight="1" thickBot="1" x14ac:dyDescent="0.25">
      <c r="B58" s="212" t="s">
        <v>204</v>
      </c>
      <c r="C58" s="232" t="s">
        <v>208</v>
      </c>
      <c r="D58" s="233"/>
      <c r="E58" s="233"/>
      <c r="F58" s="233"/>
      <c r="G58" s="233"/>
      <c r="H58" s="233"/>
      <c r="I58" s="233"/>
      <c r="J58" s="234"/>
    </row>
  </sheetData>
  <mergeCells count="34">
    <mergeCell ref="C15:J15"/>
    <mergeCell ref="C14:J14"/>
    <mergeCell ref="C16:J16"/>
    <mergeCell ref="B51:J51"/>
    <mergeCell ref="C21:J21"/>
    <mergeCell ref="C23:J23"/>
    <mergeCell ref="C22:J22"/>
    <mergeCell ref="C57:J57"/>
    <mergeCell ref="C55:J55"/>
    <mergeCell ref="C58:J58"/>
    <mergeCell ref="B18:J18"/>
    <mergeCell ref="B25:J25"/>
    <mergeCell ref="C24:J24"/>
    <mergeCell ref="C53:J53"/>
    <mergeCell ref="C56:J56"/>
    <mergeCell ref="C52:J52"/>
    <mergeCell ref="C54:J54"/>
    <mergeCell ref="B53:B55"/>
    <mergeCell ref="B1:J1"/>
    <mergeCell ref="C20:J20"/>
    <mergeCell ref="C19:J19"/>
    <mergeCell ref="B5:J5"/>
    <mergeCell ref="C6:J6"/>
    <mergeCell ref="C8:J8"/>
    <mergeCell ref="C7:J7"/>
    <mergeCell ref="B4:J4"/>
    <mergeCell ref="C17:J17"/>
    <mergeCell ref="C9:J9"/>
    <mergeCell ref="C11:J11"/>
    <mergeCell ref="C12:J12"/>
    <mergeCell ref="C13:J13"/>
    <mergeCell ref="C10:J10"/>
    <mergeCell ref="B2:J2"/>
    <mergeCell ref="B3:J3"/>
  </mergeCells>
  <hyperlinks>
    <hyperlink ref="B27" location="Product_Current!B2" display="Product_Current" xr:uid="{21BB5AC2-9E38-4AE2-95B4-C0DE083D6C5D}"/>
    <hyperlink ref="B28" location="Product_Current!B47" display="Product_Current" xr:uid="{82F8F3BF-2676-40A6-973E-BE0A68CB9E17}"/>
    <hyperlink ref="B29" location="G.Product_Current!B2" display="G.Product_Current" xr:uid="{EEE62DBE-2191-4158-987A-F451A2BEF285}"/>
    <hyperlink ref="B31" location="S.Product_Current!B2" display="S.Product_Current" xr:uid="{52EDBB43-A362-4020-AB5F-AB90DD4C8695}"/>
    <hyperlink ref="B32" location="S.Product_Current!B47" display="S.Product_Current" xr:uid="{8C6D2C9D-BA75-4966-B6C2-056973CD657D}"/>
    <hyperlink ref="B33" location="Product_Constant!B2" display="Product_Constant" xr:uid="{D37545D2-AE3A-465F-BAA6-1BE484BF2CC4}"/>
    <hyperlink ref="B34" location="Product_Constant!B47" display="Product_Constant" xr:uid="{E3FB7275-F224-49B4-84B7-F168B6A7D3D5}"/>
    <hyperlink ref="B35" location="G.Product_Constant!B2" display="G.Product_Constant" xr:uid="{BFB7C9C5-5554-4C70-B791-FC1F24483835}"/>
    <hyperlink ref="B36" location="G.Product_Constant!B47" display="G.Product_Constant" xr:uid="{A65B69BF-7D80-431F-8FCE-997DF86DCEDE}"/>
    <hyperlink ref="B37" location="Expenditure_Current!B2" display="Expenditure_Current" xr:uid="{D2A33B4A-71C2-4057-A09D-AF794CFA4497}"/>
    <hyperlink ref="B38" location="Expenditure_Current!B47" display="Expenditure_Current" xr:uid="{5920FBBC-F5E1-43CA-9A5B-4B9B412D555E}"/>
    <hyperlink ref="B39" location="G.Expenditure_Current!B2" display="G.Expenditure_Current" xr:uid="{43BDC286-2ABD-49B1-B1E3-95FD95E1D3E3}"/>
    <hyperlink ref="B40" location="G.Expenditure_Current!B47" display="G.Expenditure_Current" xr:uid="{CDB24E29-36CC-49F0-894C-4F7509C83FC1}"/>
    <hyperlink ref="B41" location="S.Expenditure_Current!B2" display="S.Expenditure_Current" xr:uid="{60425B2C-5847-4463-B203-24E83373542B}"/>
    <hyperlink ref="B42" location="S.Expenditure_Current!B47" display="S.Expenditure_Current" xr:uid="{11BF3E1E-05CB-465B-B826-0A3083F142F9}"/>
    <hyperlink ref="B43" location="Expenditure_Constant!B2" display="Expenditure_Constant" xr:uid="{D8832807-E9D6-49FE-BC65-B02E51A9D086}"/>
    <hyperlink ref="B44" location="Expenditure_Constant!B47" display="Expenditure_Constant" xr:uid="{0D9ACA1A-28F0-46B0-9DD5-2BDAF871DED8}"/>
    <hyperlink ref="B45" location="G.Expenditure_constant!B2" display="G.Expenditure_Constant" xr:uid="{56E23F23-4425-46B5-BD89-A137C1BDC26C}"/>
    <hyperlink ref="B47" location="Product_Current_SA!B2" display="Product_Current_SA" xr:uid="{CAAAA88B-61FE-4E09-919D-B1AFF39B0AFC}"/>
    <hyperlink ref="B48" location="Product_Constant_SA!B2" display="Product_Constant_SA" xr:uid="{1510F31D-6AEF-4D11-B3B0-1F5CAD8494C1}"/>
    <hyperlink ref="B49" location="Expenditure_Current_SA!B2" display="Expenditure_Current_SA" xr:uid="{2EF9B156-641E-428D-B166-BBA4A7D42B79}"/>
    <hyperlink ref="B50" location="Expenditure_Constant_SA!B2" display="Expenditure_Constant_SA" xr:uid="{1AC2FDD0-FFAF-413B-8E26-1B9C228BA717}"/>
    <hyperlink ref="B30" location="G.Product_Current!B47" display="G.Product_Current" xr:uid="{F0A3987C-6ECF-4449-A19F-97878A8D0CFF}"/>
    <hyperlink ref="B46" location="G.Expenditure_constant!B47" display="G.Expenditure_Constant" xr:uid="{863E1B01-3A54-49AE-AC3B-1E07702F18A5}"/>
  </hyperlinks>
  <pageMargins left="0.7" right="0.7"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39997558519241921"/>
  </sheetPr>
  <dimension ref="B2:D31"/>
  <sheetViews>
    <sheetView zoomScale="80" zoomScaleNormal="80" workbookViewId="0">
      <pane ySplit="7" topLeftCell="A8" activePane="bottomLeft" state="frozen"/>
      <selection pane="bottomLeft" activeCell="B5" sqref="B5:D5"/>
    </sheetView>
  </sheetViews>
  <sheetFormatPr defaultRowHeight="12.75" x14ac:dyDescent="0.2"/>
  <cols>
    <col min="1" max="1" width="9.7109375" style="1" customWidth="1"/>
    <col min="2" max="2" width="11.7109375" style="2" customWidth="1"/>
    <col min="3" max="3" width="42.42578125" style="2" bestFit="1" customWidth="1"/>
    <col min="4" max="4" width="122.85546875" style="1" bestFit="1" customWidth="1"/>
    <col min="5" max="16384" width="9.140625" style="1"/>
  </cols>
  <sheetData>
    <row r="2" spans="2:4" ht="38.25" customHeight="1" x14ac:dyDescent="0.2">
      <c r="B2" s="259"/>
      <c r="C2" s="259"/>
      <c r="D2" s="259"/>
    </row>
    <row r="3" spans="2:4" ht="24.95" customHeight="1" x14ac:dyDescent="0.2">
      <c r="B3" s="259" t="s">
        <v>70</v>
      </c>
      <c r="C3" s="259"/>
      <c r="D3" s="259"/>
    </row>
    <row r="4" spans="2:4" ht="24.95" customHeight="1" x14ac:dyDescent="0.2">
      <c r="B4" s="259" t="s">
        <v>71</v>
      </c>
      <c r="C4" s="259"/>
      <c r="D4" s="259"/>
    </row>
    <row r="5" spans="2:4" ht="40.5" customHeight="1" x14ac:dyDescent="0.2">
      <c r="B5" s="260" t="s">
        <v>46</v>
      </c>
      <c r="C5" s="260"/>
      <c r="D5" s="260"/>
    </row>
    <row r="6" spans="2:4" ht="34.5" customHeight="1" x14ac:dyDescent="0.2">
      <c r="B6" s="261" t="s">
        <v>19</v>
      </c>
      <c r="C6" s="261"/>
      <c r="D6" s="261"/>
    </row>
    <row r="7" spans="2:4" s="4" customFormat="1" ht="34.5" customHeight="1" x14ac:dyDescent="0.3">
      <c r="B7" s="3" t="s">
        <v>21</v>
      </c>
      <c r="C7" s="3" t="s">
        <v>66</v>
      </c>
      <c r="D7" s="3" t="s">
        <v>67</v>
      </c>
    </row>
    <row r="8" spans="2:4" ht="34.5" customHeight="1" x14ac:dyDescent="0.2">
      <c r="B8" s="5" t="s">
        <v>20</v>
      </c>
      <c r="C8" s="6" t="s">
        <v>68</v>
      </c>
      <c r="D8" s="7" t="s">
        <v>47</v>
      </c>
    </row>
    <row r="9" spans="2:4" ht="34.5" customHeight="1" x14ac:dyDescent="0.2">
      <c r="B9" s="5" t="s">
        <v>22</v>
      </c>
      <c r="C9" s="213" t="s">
        <v>68</v>
      </c>
      <c r="D9" s="8" t="s">
        <v>48</v>
      </c>
    </row>
    <row r="10" spans="2:4" ht="34.5" customHeight="1" x14ac:dyDescent="0.2">
      <c r="B10" s="5" t="s">
        <v>23</v>
      </c>
      <c r="C10" s="6" t="s">
        <v>68</v>
      </c>
      <c r="D10" s="7" t="s">
        <v>49</v>
      </c>
    </row>
    <row r="11" spans="2:4" ht="34.5" customHeight="1" x14ac:dyDescent="0.2">
      <c r="B11" s="5" t="s">
        <v>24</v>
      </c>
      <c r="C11" s="213" t="s">
        <v>68</v>
      </c>
      <c r="D11" s="8" t="s">
        <v>50</v>
      </c>
    </row>
    <row r="12" spans="2:4" ht="34.5" customHeight="1" x14ac:dyDescent="0.2">
      <c r="B12" s="5" t="s">
        <v>25</v>
      </c>
      <c r="C12" s="6" t="s">
        <v>68</v>
      </c>
      <c r="D12" s="7" t="s">
        <v>51</v>
      </c>
    </row>
    <row r="13" spans="2:4" ht="34.5" customHeight="1" x14ac:dyDescent="0.2">
      <c r="B13" s="5" t="s">
        <v>26</v>
      </c>
      <c r="C13" s="213" t="s">
        <v>68</v>
      </c>
      <c r="D13" s="8" t="s">
        <v>52</v>
      </c>
    </row>
    <row r="14" spans="2:4" ht="34.5" customHeight="1" x14ac:dyDescent="0.2">
      <c r="B14" s="5" t="s">
        <v>27</v>
      </c>
      <c r="C14" s="6" t="s">
        <v>68</v>
      </c>
      <c r="D14" s="7" t="s">
        <v>53</v>
      </c>
    </row>
    <row r="15" spans="2:4" ht="34.5" customHeight="1" x14ac:dyDescent="0.2">
      <c r="B15" s="5" t="s">
        <v>28</v>
      </c>
      <c r="C15" s="213" t="s">
        <v>68</v>
      </c>
      <c r="D15" s="8" t="s">
        <v>54</v>
      </c>
    </row>
    <row r="16" spans="2:4" ht="34.5" customHeight="1" x14ac:dyDescent="0.2">
      <c r="B16" s="5" t="s">
        <v>29</v>
      </c>
      <c r="C16" s="6" t="s">
        <v>68</v>
      </c>
      <c r="D16" s="7" t="s">
        <v>55</v>
      </c>
    </row>
    <row r="17" spans="2:4" ht="34.5" customHeight="1" x14ac:dyDescent="0.2">
      <c r="B17" s="5" t="s">
        <v>30</v>
      </c>
      <c r="C17" s="213" t="s">
        <v>68</v>
      </c>
      <c r="D17" s="8" t="s">
        <v>56</v>
      </c>
    </row>
    <row r="18" spans="2:4" ht="34.5" customHeight="1" x14ac:dyDescent="0.2">
      <c r="B18" s="5" t="s">
        <v>31</v>
      </c>
      <c r="C18" s="6" t="s">
        <v>68</v>
      </c>
      <c r="D18" s="7" t="s">
        <v>57</v>
      </c>
    </row>
    <row r="19" spans="2:4" ht="34.5" customHeight="1" x14ac:dyDescent="0.2">
      <c r="B19" s="5" t="s">
        <v>32</v>
      </c>
      <c r="C19" s="213" t="s">
        <v>68</v>
      </c>
      <c r="D19" s="8" t="s">
        <v>58</v>
      </c>
    </row>
    <row r="20" spans="2:4" ht="34.5" customHeight="1" x14ac:dyDescent="0.2">
      <c r="B20" s="5" t="s">
        <v>33</v>
      </c>
      <c r="C20" s="6" t="s">
        <v>68</v>
      </c>
      <c r="D20" s="7" t="s">
        <v>62</v>
      </c>
    </row>
    <row r="21" spans="2:4" ht="34.5" customHeight="1" x14ac:dyDescent="0.2">
      <c r="B21" s="5" t="s">
        <v>34</v>
      </c>
      <c r="C21" s="213" t="s">
        <v>68</v>
      </c>
      <c r="D21" s="8" t="s">
        <v>63</v>
      </c>
    </row>
    <row r="22" spans="2:4" ht="34.5" customHeight="1" x14ac:dyDescent="0.2">
      <c r="B22" s="5" t="s">
        <v>35</v>
      </c>
      <c r="C22" s="6" t="s">
        <v>68</v>
      </c>
      <c r="D22" s="7" t="s">
        <v>64</v>
      </c>
    </row>
    <row r="23" spans="2:4" ht="34.5" customHeight="1" x14ac:dyDescent="0.2">
      <c r="B23" s="5" t="s">
        <v>36</v>
      </c>
      <c r="C23" s="213" t="s">
        <v>68</v>
      </c>
      <c r="D23" s="8" t="s">
        <v>64</v>
      </c>
    </row>
    <row r="24" spans="2:4" ht="34.5" customHeight="1" x14ac:dyDescent="0.2">
      <c r="B24" s="5" t="s">
        <v>37</v>
      </c>
      <c r="C24" s="6" t="s">
        <v>68</v>
      </c>
      <c r="D24" s="7" t="s">
        <v>59</v>
      </c>
    </row>
    <row r="25" spans="2:4" ht="34.5" customHeight="1" x14ac:dyDescent="0.2">
      <c r="B25" s="5" t="s">
        <v>38</v>
      </c>
      <c r="C25" s="213" t="s">
        <v>68</v>
      </c>
      <c r="D25" s="8" t="s">
        <v>60</v>
      </c>
    </row>
    <row r="26" spans="2:4" ht="34.5" customHeight="1" x14ac:dyDescent="0.2">
      <c r="B26" s="5" t="s">
        <v>39</v>
      </c>
      <c r="C26" s="6" t="s">
        <v>68</v>
      </c>
      <c r="D26" s="7" t="s">
        <v>61</v>
      </c>
    </row>
    <row r="27" spans="2:4" ht="34.5" customHeight="1" x14ac:dyDescent="0.2">
      <c r="B27" s="5" t="s">
        <v>40</v>
      </c>
      <c r="C27" s="213" t="s">
        <v>68</v>
      </c>
      <c r="D27" s="8" t="s">
        <v>65</v>
      </c>
    </row>
    <row r="28" spans="2:4" ht="34.5" customHeight="1" x14ac:dyDescent="0.2">
      <c r="B28" s="5" t="s">
        <v>41</v>
      </c>
      <c r="C28" s="6" t="s">
        <v>69</v>
      </c>
      <c r="D28" s="7" t="s">
        <v>47</v>
      </c>
    </row>
    <row r="29" spans="2:4" ht="34.5" customHeight="1" x14ac:dyDescent="0.2">
      <c r="B29" s="5" t="s">
        <v>42</v>
      </c>
      <c r="C29" s="213" t="s">
        <v>69</v>
      </c>
      <c r="D29" s="8" t="s">
        <v>53</v>
      </c>
    </row>
    <row r="30" spans="2:4" ht="34.5" customHeight="1" x14ac:dyDescent="0.2">
      <c r="B30" s="5" t="s">
        <v>43</v>
      </c>
      <c r="C30" s="6" t="s">
        <v>69</v>
      </c>
      <c r="D30" s="7" t="s">
        <v>57</v>
      </c>
    </row>
    <row r="31" spans="2:4" ht="34.5" customHeight="1" x14ac:dyDescent="0.2">
      <c r="B31" s="5" t="s">
        <v>44</v>
      </c>
      <c r="C31" s="213" t="s">
        <v>69</v>
      </c>
      <c r="D31" s="8" t="s">
        <v>59</v>
      </c>
    </row>
  </sheetData>
  <mergeCells count="5">
    <mergeCell ref="B2:D2"/>
    <mergeCell ref="B5:D5"/>
    <mergeCell ref="B6:D6"/>
    <mergeCell ref="B3:D3"/>
    <mergeCell ref="B4:D4"/>
  </mergeCells>
  <phoneticPr fontId="6" type="noConversion"/>
  <hyperlinks>
    <hyperlink ref="B8" location="Product_Current!B2" display="Table 1" xr:uid="{00000000-0004-0000-0100-000000000000}"/>
    <hyperlink ref="B12" location="S.Product_Current!B2" display="Table 5" xr:uid="{00000000-0004-0000-0100-000001000000}"/>
    <hyperlink ref="B9" location="Product_Current!B47" display="Table 2" xr:uid="{00000000-0004-0000-0100-000002000000}"/>
    <hyperlink ref="B10" location="G.Product_Current!B2" display="Table 3" xr:uid="{00000000-0004-0000-0100-000003000000}"/>
    <hyperlink ref="B11" location="G.Product_Current!B47" display="Table 4" xr:uid="{00000000-0004-0000-0100-000004000000}"/>
    <hyperlink ref="B13" location="S.Product_Current!B47" display="Table 6" xr:uid="{00000000-0004-0000-0100-000005000000}"/>
    <hyperlink ref="B14" location="Product_Constant!B2" display="Table 7" xr:uid="{00000000-0004-0000-0100-000006000000}"/>
    <hyperlink ref="B15" location="Product_Constant!B47" display="Table 8" xr:uid="{00000000-0004-0000-0100-000007000000}"/>
    <hyperlink ref="B16:B18" location="جدول8!A1" display="جدول8" xr:uid="{00000000-0004-0000-0100-000008000000}"/>
    <hyperlink ref="B19:B21" location="جدول8!A1" display="جدول8" xr:uid="{00000000-0004-0000-0100-000009000000}"/>
    <hyperlink ref="B16" location="G.Product_Constant!B2" display="Table 9" xr:uid="{00000000-0004-0000-0100-00000A000000}"/>
    <hyperlink ref="B17" location="G.Product_Constant!B47" display="Table 10" xr:uid="{00000000-0004-0000-0100-00000B000000}"/>
    <hyperlink ref="B18" location="Expenditure_Current!B2" display="Table 11" xr:uid="{00000000-0004-0000-0100-00000C000000}"/>
    <hyperlink ref="B19" location="Expenditure_Current!B47" display="Table 12" xr:uid="{00000000-0004-0000-0100-00000D000000}"/>
    <hyperlink ref="B20" location="G.Expenditure_Current!B2" display="Table 13" xr:uid="{00000000-0004-0000-0100-00000E000000}"/>
    <hyperlink ref="B21" location="G.Expenditure_Current!B47" display="Table 14" xr:uid="{00000000-0004-0000-0100-00000F000000}"/>
    <hyperlink ref="B22" location="S.Expenditure_Current!B2" display="Table 15" xr:uid="{00000000-0004-0000-0100-000010000000}"/>
    <hyperlink ref="B23" location="S.Expenditure_Current!B47" display="Table 16" xr:uid="{00000000-0004-0000-0100-000011000000}"/>
    <hyperlink ref="B24" location="Expenditure_Constant!B2" display="Table 17" xr:uid="{00000000-0004-0000-0100-000012000000}"/>
    <hyperlink ref="B25" location="Expenditure_Constant!B47" display="Table 18" xr:uid="{00000000-0004-0000-0100-000013000000}"/>
    <hyperlink ref="B26" location="G.Expenditure_constant!B2" display="Table 19" xr:uid="{00000000-0004-0000-0100-000014000000}"/>
    <hyperlink ref="B27" location="G.Expenditure_constant!B47" display="Table 20" xr:uid="{00000000-0004-0000-0100-000015000000}"/>
    <hyperlink ref="B28" location="Product_Current_SA!B2" display="Table 21" xr:uid="{00000000-0004-0000-0100-000016000000}"/>
    <hyperlink ref="B29" location="Product_Constant_SA!B2" display="Table 22" xr:uid="{00000000-0004-0000-0100-000017000000}"/>
    <hyperlink ref="B30" location="Expenditure_Current_SA!B2" display="Table 23" xr:uid="{00000000-0004-0000-0100-000018000000}"/>
    <hyperlink ref="B31" location="Expenditure_Constant_SA!B2" display="Table 24" xr:uid="{00000000-0004-0000-0100-000019000000}"/>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59999389629810485"/>
  </sheetPr>
  <dimension ref="A1:AS60"/>
  <sheetViews>
    <sheetView zoomScale="85" zoomScaleNormal="85" workbookViewId="0">
      <pane xSplit="4" ySplit="4" topLeftCell="H41" activePane="bottomRight" state="frozen"/>
      <selection activeCell="E36" sqref="E36"/>
      <selection pane="topRight" activeCell="E36" sqref="E36"/>
      <selection pane="bottomLeft" activeCell="E36" sqref="E36"/>
      <selection pane="bottomRight" activeCell="B47" sqref="B47:Z47"/>
    </sheetView>
  </sheetViews>
  <sheetFormatPr defaultRowHeight="18.75" x14ac:dyDescent="0.2"/>
  <cols>
    <col min="1" max="1" width="4.7109375" style="9" customWidth="1"/>
    <col min="2" max="2" width="10.7109375" style="30" customWidth="1"/>
    <col min="3" max="4" width="10.7109375" style="9" customWidth="1"/>
    <col min="5" max="5" width="13.7109375" style="9" customWidth="1"/>
    <col min="6" max="6" width="14.28515625" style="9" bestFit="1" customWidth="1"/>
    <col min="7" max="7" width="14.5703125" style="9" bestFit="1" customWidth="1"/>
    <col min="8" max="8" width="12.7109375" style="9" bestFit="1" customWidth="1"/>
    <col min="9" max="9" width="14.140625" style="9" bestFit="1" customWidth="1"/>
    <col min="10" max="10" width="12.28515625" style="9" bestFit="1" customWidth="1"/>
    <col min="11" max="11" width="15.7109375" style="9" customWidth="1"/>
    <col min="12" max="12" width="13.28515625" style="9" bestFit="1" customWidth="1"/>
    <col min="13" max="13" width="15.7109375" style="9" bestFit="1" customWidth="1"/>
    <col min="14" max="14" width="19.140625" style="9" bestFit="1" customWidth="1"/>
    <col min="15" max="15" width="13.5703125" style="9" bestFit="1" customWidth="1"/>
    <col min="16" max="16" width="11.7109375" style="9" bestFit="1" customWidth="1"/>
    <col min="17" max="17" width="11.85546875" style="9" bestFit="1" customWidth="1"/>
    <col min="18" max="18" width="12.7109375" style="9" bestFit="1" customWidth="1"/>
    <col min="19" max="21" width="13.85546875" style="9" bestFit="1" customWidth="1"/>
    <col min="22" max="22" width="13.7109375" style="9" bestFit="1" customWidth="1"/>
    <col min="23" max="23" width="13" style="9" bestFit="1" customWidth="1"/>
    <col min="24" max="24" width="14" style="9" bestFit="1" customWidth="1"/>
    <col min="25" max="25" width="14.7109375" style="9" customWidth="1"/>
    <col min="26" max="26" width="15.7109375" style="9" bestFit="1" customWidth="1"/>
    <col min="27" max="27" width="17.85546875" style="9" customWidth="1"/>
    <col min="28" max="28" width="14.85546875" style="9" bestFit="1" customWidth="1"/>
    <col min="29" max="29" width="15.5703125" style="10" bestFit="1" customWidth="1"/>
    <col min="30" max="33" width="9.140625" style="9"/>
    <col min="34" max="34" width="9.140625" style="9" customWidth="1"/>
    <col min="35" max="16384" width="9.140625" style="9"/>
  </cols>
  <sheetData>
    <row r="1" spans="1:45" ht="24.95" customHeight="1" thickBot="1" x14ac:dyDescent="0.25"/>
    <row r="2" spans="1:45" ht="30" customHeight="1" thickBot="1" x14ac:dyDescent="0.25">
      <c r="B2" s="268" t="s">
        <v>72</v>
      </c>
      <c r="C2" s="269"/>
      <c r="D2" s="269"/>
      <c r="E2" s="269"/>
      <c r="F2" s="269"/>
      <c r="G2" s="269"/>
      <c r="H2" s="269"/>
      <c r="I2" s="269"/>
      <c r="J2" s="269"/>
      <c r="K2" s="269"/>
      <c r="L2" s="269"/>
      <c r="M2" s="269"/>
      <c r="N2" s="269"/>
      <c r="O2" s="269"/>
      <c r="P2" s="269"/>
      <c r="Q2" s="269"/>
      <c r="R2" s="269"/>
      <c r="S2" s="269"/>
      <c r="T2" s="269"/>
      <c r="U2" s="269"/>
      <c r="V2" s="269"/>
      <c r="W2" s="269"/>
      <c r="X2" s="269"/>
      <c r="Y2" s="269"/>
      <c r="Z2" s="270"/>
      <c r="AA2" s="11"/>
    </row>
    <row r="3" spans="1:45" ht="19.5" thickBot="1" x14ac:dyDescent="0.25">
      <c r="B3" s="271" t="s">
        <v>45</v>
      </c>
      <c r="C3" s="271"/>
      <c r="D3" s="271"/>
      <c r="E3" s="271"/>
      <c r="F3" s="271"/>
      <c r="G3" s="271"/>
      <c r="H3" s="271"/>
      <c r="I3" s="271"/>
      <c r="J3" s="271"/>
      <c r="K3" s="271"/>
      <c r="L3" s="271"/>
      <c r="M3" s="271"/>
      <c r="N3" s="271"/>
      <c r="O3" s="271"/>
      <c r="P3" s="271"/>
      <c r="Q3" s="271"/>
      <c r="R3" s="271"/>
      <c r="S3" s="271"/>
      <c r="T3" s="271"/>
      <c r="U3" s="271"/>
      <c r="V3" s="271"/>
      <c r="W3" s="271"/>
      <c r="X3" s="271"/>
      <c r="Y3" s="271"/>
      <c r="Z3" s="271"/>
      <c r="AA3" s="12"/>
    </row>
    <row r="4" spans="1:45" s="62" customFormat="1" ht="60" customHeight="1" thickBot="1" x14ac:dyDescent="0.25">
      <c r="B4" s="63" t="s">
        <v>73</v>
      </c>
      <c r="C4" s="64" t="s">
        <v>74</v>
      </c>
      <c r="D4" s="64" t="s">
        <v>75</v>
      </c>
      <c r="E4" s="65" t="s">
        <v>86</v>
      </c>
      <c r="F4" s="65" t="s">
        <v>87</v>
      </c>
      <c r="G4" s="65" t="s">
        <v>88</v>
      </c>
      <c r="H4" s="65" t="s">
        <v>89</v>
      </c>
      <c r="I4" s="65" t="s">
        <v>90</v>
      </c>
      <c r="J4" s="65" t="s">
        <v>91</v>
      </c>
      <c r="K4" s="65" t="s">
        <v>92</v>
      </c>
      <c r="L4" s="65" t="s">
        <v>93</v>
      </c>
      <c r="M4" s="65" t="s">
        <v>94</v>
      </c>
      <c r="N4" s="65" t="s">
        <v>95</v>
      </c>
      <c r="O4" s="65" t="s">
        <v>96</v>
      </c>
      <c r="P4" s="65" t="s">
        <v>97</v>
      </c>
      <c r="Q4" s="65" t="s">
        <v>98</v>
      </c>
      <c r="R4" s="65" t="s">
        <v>99</v>
      </c>
      <c r="S4" s="65" t="s">
        <v>100</v>
      </c>
      <c r="T4" s="65" t="s">
        <v>101</v>
      </c>
      <c r="U4" s="65" t="s">
        <v>102</v>
      </c>
      <c r="V4" s="65" t="s">
        <v>103</v>
      </c>
      <c r="W4" s="65" t="s">
        <v>104</v>
      </c>
      <c r="X4" s="65" t="s">
        <v>105</v>
      </c>
      <c r="Y4" s="65" t="s">
        <v>106</v>
      </c>
      <c r="Z4" s="66" t="s">
        <v>107</v>
      </c>
      <c r="AB4" s="67"/>
    </row>
    <row r="5" spans="1:45" s="50" customFormat="1" ht="15" x14ac:dyDescent="0.2">
      <c r="A5" s="46"/>
      <c r="B5" s="209" t="s">
        <v>76</v>
      </c>
      <c r="C5" s="32">
        <v>1395</v>
      </c>
      <c r="D5" s="32">
        <v>1</v>
      </c>
      <c r="E5" s="33">
        <v>295992.88982492062</v>
      </c>
      <c r="F5" s="33">
        <v>478570.77048057661</v>
      </c>
      <c r="G5" s="33">
        <f t="shared" ref="G5:G16" si="0">+SUM(H5:L5)</f>
        <v>759952.93323843891</v>
      </c>
      <c r="H5" s="34">
        <v>27663.641469200033</v>
      </c>
      <c r="I5" s="34">
        <v>488753.26965507434</v>
      </c>
      <c r="J5" s="34">
        <v>123311.62940995576</v>
      </c>
      <c r="K5" s="34">
        <v>4828.2074565410921</v>
      </c>
      <c r="L5" s="34">
        <v>115396.18524766763</v>
      </c>
      <c r="M5" s="33">
        <f t="shared" ref="M5:M16" si="1">+SUM(N5:Y5)</f>
        <v>1835099.804177139</v>
      </c>
      <c r="N5" s="34">
        <v>401615.35414214223</v>
      </c>
      <c r="O5" s="34">
        <v>251823.06958291223</v>
      </c>
      <c r="P5" s="34">
        <v>24467.048859933206</v>
      </c>
      <c r="Q5" s="34">
        <v>46842.07014508803</v>
      </c>
      <c r="R5" s="34">
        <v>76429.723821747451</v>
      </c>
      <c r="S5" s="34">
        <v>496966.77127915778</v>
      </c>
      <c r="T5" s="34">
        <v>41377.437514172532</v>
      </c>
      <c r="U5" s="34">
        <v>3195.4644425751417</v>
      </c>
      <c r="V5" s="34">
        <v>250966.93776439852</v>
      </c>
      <c r="W5" s="34">
        <v>97464.136570355156</v>
      </c>
      <c r="X5" s="34">
        <v>119065.2747135439</v>
      </c>
      <c r="Y5" s="34">
        <v>24886.515341112528</v>
      </c>
      <c r="Z5" s="35">
        <f t="shared" ref="Z5:Z36" si="2">+E5+F5+G5+M5</f>
        <v>3369616.397721075</v>
      </c>
      <c r="AA5" s="47"/>
      <c r="AB5" s="48"/>
      <c r="AC5" s="49"/>
      <c r="AE5" s="51"/>
      <c r="AF5" s="51"/>
      <c r="AG5" s="51"/>
      <c r="AH5" s="51"/>
      <c r="AI5" s="51"/>
      <c r="AJ5" s="51"/>
      <c r="AK5" s="51"/>
      <c r="AL5" s="51"/>
      <c r="AM5" s="51"/>
      <c r="AN5" s="51"/>
      <c r="AO5" s="51"/>
      <c r="AP5" s="51"/>
      <c r="AQ5" s="51"/>
      <c r="AR5" s="51"/>
      <c r="AS5" s="51"/>
    </row>
    <row r="6" spans="1:45" s="50" customFormat="1" ht="15" x14ac:dyDescent="0.2">
      <c r="A6" s="46"/>
      <c r="B6" s="36"/>
      <c r="C6" s="37"/>
      <c r="D6" s="37">
        <v>2</v>
      </c>
      <c r="E6" s="38">
        <v>639454.02207402443</v>
      </c>
      <c r="F6" s="38">
        <v>465025.51456358616</v>
      </c>
      <c r="G6" s="38">
        <f t="shared" si="0"/>
        <v>829512.00473362033</v>
      </c>
      <c r="H6" s="39">
        <v>28576.026900795518</v>
      </c>
      <c r="I6" s="39">
        <v>477322.8286788385</v>
      </c>
      <c r="J6" s="39">
        <v>140683.69332021964</v>
      </c>
      <c r="K6" s="39">
        <v>5948.2380004400366</v>
      </c>
      <c r="L6" s="39">
        <v>176981.21783332666</v>
      </c>
      <c r="M6" s="38">
        <f t="shared" si="1"/>
        <v>2033174.224844469</v>
      </c>
      <c r="N6" s="39">
        <v>461552.21549154061</v>
      </c>
      <c r="O6" s="39">
        <v>263174.48002428142</v>
      </c>
      <c r="P6" s="39">
        <v>28083.825583063612</v>
      </c>
      <c r="Q6" s="39">
        <v>46528.349351685887</v>
      </c>
      <c r="R6" s="39">
        <v>84153.005643680692</v>
      </c>
      <c r="S6" s="39">
        <v>463504.80007257126</v>
      </c>
      <c r="T6" s="39">
        <v>42757.172825002832</v>
      </c>
      <c r="U6" s="39">
        <v>3781.4752903499875</v>
      </c>
      <c r="V6" s="39">
        <v>337213.54921309208</v>
      </c>
      <c r="W6" s="39">
        <v>127023.73386362355</v>
      </c>
      <c r="X6" s="39">
        <v>142434.73855721179</v>
      </c>
      <c r="Y6" s="39">
        <v>32966.878928365142</v>
      </c>
      <c r="Z6" s="40">
        <f t="shared" si="2"/>
        <v>3967165.7662156997</v>
      </c>
      <c r="AA6" s="47"/>
      <c r="AB6" s="48"/>
      <c r="AC6" s="51"/>
      <c r="AE6" s="51"/>
      <c r="AF6" s="51"/>
      <c r="AG6" s="51"/>
      <c r="AH6" s="51"/>
      <c r="AI6" s="51"/>
      <c r="AJ6" s="51"/>
      <c r="AK6" s="51"/>
      <c r="AL6" s="51"/>
      <c r="AM6" s="51"/>
      <c r="AN6" s="51"/>
      <c r="AO6" s="51"/>
      <c r="AP6" s="51"/>
      <c r="AQ6" s="51"/>
      <c r="AR6" s="51"/>
      <c r="AS6" s="51"/>
    </row>
    <row r="7" spans="1:45" s="50" customFormat="1" ht="15" x14ac:dyDescent="0.2">
      <c r="A7" s="46"/>
      <c r="B7" s="36"/>
      <c r="C7" s="37"/>
      <c r="D7" s="37">
        <v>3</v>
      </c>
      <c r="E7" s="38">
        <v>300970.25566015363</v>
      </c>
      <c r="F7" s="38">
        <v>460036.61608759058</v>
      </c>
      <c r="G7" s="38">
        <f t="shared" si="0"/>
        <v>787121.38383560919</v>
      </c>
      <c r="H7" s="39">
        <v>30423.358404498729</v>
      </c>
      <c r="I7" s="39">
        <v>500577.31131976552</v>
      </c>
      <c r="J7" s="39">
        <v>126953.14026692967</v>
      </c>
      <c r="K7" s="39">
        <v>4344.2530146721429</v>
      </c>
      <c r="L7" s="39">
        <v>124823.32082974302</v>
      </c>
      <c r="M7" s="38">
        <f t="shared" si="1"/>
        <v>1980615.2215671365</v>
      </c>
      <c r="N7" s="39">
        <v>477801.09137170803</v>
      </c>
      <c r="O7" s="39">
        <v>263878.66902567499</v>
      </c>
      <c r="P7" s="39">
        <v>28785.314661310131</v>
      </c>
      <c r="Q7" s="39">
        <v>45594.328422996616</v>
      </c>
      <c r="R7" s="39">
        <v>88166.130085182653</v>
      </c>
      <c r="S7" s="39">
        <v>474068.13639453246</v>
      </c>
      <c r="T7" s="39">
        <v>55086.464195726134</v>
      </c>
      <c r="U7" s="39">
        <v>3998.3708007526616</v>
      </c>
      <c r="V7" s="39">
        <v>273304.14827678027</v>
      </c>
      <c r="W7" s="39">
        <v>108593.15667970291</v>
      </c>
      <c r="X7" s="39">
        <v>133556.43258077055</v>
      </c>
      <c r="Y7" s="39">
        <v>27782.979071999231</v>
      </c>
      <c r="Z7" s="40">
        <f t="shared" si="2"/>
        <v>3528743.4771504896</v>
      </c>
      <c r="AA7" s="47"/>
      <c r="AB7" s="48"/>
      <c r="AC7" s="51"/>
      <c r="AE7" s="51"/>
      <c r="AF7" s="51"/>
      <c r="AG7" s="51"/>
      <c r="AH7" s="51"/>
      <c r="AI7" s="51"/>
      <c r="AJ7" s="51"/>
      <c r="AK7" s="51"/>
      <c r="AL7" s="51"/>
      <c r="AM7" s="51"/>
      <c r="AN7" s="51"/>
      <c r="AO7" s="51"/>
      <c r="AP7" s="51"/>
      <c r="AQ7" s="51"/>
      <c r="AR7" s="51"/>
      <c r="AS7" s="51"/>
    </row>
    <row r="8" spans="1:45" s="50" customFormat="1" ht="15" x14ac:dyDescent="0.2">
      <c r="A8" s="46"/>
      <c r="B8" s="41"/>
      <c r="C8" s="42"/>
      <c r="D8" s="42">
        <v>4</v>
      </c>
      <c r="E8" s="43">
        <v>32736.81760307938</v>
      </c>
      <c r="F8" s="43">
        <v>455838.29746700369</v>
      </c>
      <c r="G8" s="43">
        <f t="shared" si="0"/>
        <v>920296.58118741715</v>
      </c>
      <c r="H8" s="44">
        <v>35445.996394797563</v>
      </c>
      <c r="I8" s="44">
        <v>534281.02663164923</v>
      </c>
      <c r="J8" s="44">
        <v>137718.32405903123</v>
      </c>
      <c r="K8" s="44">
        <v>5078.1588292954566</v>
      </c>
      <c r="L8" s="44">
        <v>207773.07527264371</v>
      </c>
      <c r="M8" s="43">
        <f t="shared" si="1"/>
        <v>2269158.0166518283</v>
      </c>
      <c r="N8" s="44">
        <v>546314.65364204091</v>
      </c>
      <c r="O8" s="44">
        <v>267904.54371442099</v>
      </c>
      <c r="P8" s="44">
        <v>28320.435716757278</v>
      </c>
      <c r="Q8" s="44">
        <v>50327.338802232567</v>
      </c>
      <c r="R8" s="44">
        <v>97185.07000512621</v>
      </c>
      <c r="S8" s="44">
        <v>458945.59366862365</v>
      </c>
      <c r="T8" s="44">
        <v>57495.532290261079</v>
      </c>
      <c r="U8" s="44">
        <v>3766.9123683482067</v>
      </c>
      <c r="V8" s="44">
        <v>414314.21302476758</v>
      </c>
      <c r="W8" s="44">
        <v>144256.66571133758</v>
      </c>
      <c r="X8" s="44">
        <v>163468.4537315981</v>
      </c>
      <c r="Y8" s="44">
        <v>36858.603976314283</v>
      </c>
      <c r="Z8" s="45">
        <f t="shared" si="2"/>
        <v>3678029.7129093288</v>
      </c>
      <c r="AA8" s="47"/>
      <c r="AB8" s="48"/>
      <c r="AC8" s="51"/>
      <c r="AE8" s="51"/>
      <c r="AF8" s="51"/>
      <c r="AG8" s="51"/>
      <c r="AH8" s="51"/>
      <c r="AI8" s="51"/>
      <c r="AJ8" s="51"/>
      <c r="AK8" s="51"/>
      <c r="AL8" s="51"/>
      <c r="AM8" s="51"/>
      <c r="AN8" s="51"/>
      <c r="AO8" s="51"/>
      <c r="AP8" s="51"/>
      <c r="AQ8" s="51"/>
      <c r="AR8" s="51"/>
      <c r="AS8" s="51"/>
    </row>
    <row r="9" spans="1:45" x14ac:dyDescent="0.2">
      <c r="A9" s="13"/>
      <c r="B9" s="52" t="s">
        <v>77</v>
      </c>
      <c r="C9" s="53">
        <v>1396</v>
      </c>
      <c r="D9" s="53">
        <v>1</v>
      </c>
      <c r="E9" s="54">
        <v>316622.50834777125</v>
      </c>
      <c r="F9" s="54">
        <v>514812.85052353394</v>
      </c>
      <c r="G9" s="54">
        <f t="shared" si="0"/>
        <v>883220.56279098499</v>
      </c>
      <c r="H9" s="55">
        <v>39952.700597031093</v>
      </c>
      <c r="I9" s="55">
        <v>578720.5227422755</v>
      </c>
      <c r="J9" s="55">
        <v>139116.4553167838</v>
      </c>
      <c r="K9" s="55">
        <v>4804.5449024201089</v>
      </c>
      <c r="L9" s="55">
        <v>120626.33923247459</v>
      </c>
      <c r="M9" s="54">
        <f t="shared" si="1"/>
        <v>2194870.0219324878</v>
      </c>
      <c r="N9" s="55">
        <v>506538.589846341</v>
      </c>
      <c r="O9" s="55">
        <v>262952.38957358536</v>
      </c>
      <c r="P9" s="55">
        <v>28515.784012080632</v>
      </c>
      <c r="Q9" s="55">
        <v>53742.894265953903</v>
      </c>
      <c r="R9" s="55">
        <v>84318.969723217073</v>
      </c>
      <c r="S9" s="55">
        <v>561189.67746254196</v>
      </c>
      <c r="T9" s="55">
        <v>56227.746230344652</v>
      </c>
      <c r="U9" s="55">
        <v>4048.7105392815274</v>
      </c>
      <c r="V9" s="55">
        <v>354721.49564400944</v>
      </c>
      <c r="W9" s="55">
        <v>115653.30368237625</v>
      </c>
      <c r="X9" s="55">
        <v>138499.87567982814</v>
      </c>
      <c r="Y9" s="55">
        <v>28460.585272927856</v>
      </c>
      <c r="Z9" s="56">
        <f t="shared" si="2"/>
        <v>3909525.943594778</v>
      </c>
      <c r="AA9" s="17"/>
      <c r="AB9" s="18"/>
      <c r="AC9" s="19"/>
      <c r="AE9" s="20"/>
      <c r="AF9" s="20"/>
      <c r="AG9" s="20"/>
      <c r="AH9" s="20"/>
      <c r="AI9" s="20"/>
      <c r="AJ9" s="20"/>
      <c r="AK9" s="20"/>
      <c r="AL9" s="20"/>
      <c r="AM9" s="20"/>
      <c r="AN9" s="20"/>
      <c r="AO9" s="20"/>
      <c r="AP9" s="20"/>
      <c r="AQ9" s="20"/>
      <c r="AR9" s="20"/>
      <c r="AS9" s="20"/>
    </row>
    <row r="10" spans="1:45" x14ac:dyDescent="0.2">
      <c r="A10" s="13"/>
      <c r="B10" s="36"/>
      <c r="C10" s="37"/>
      <c r="D10" s="37">
        <v>2</v>
      </c>
      <c r="E10" s="38">
        <v>732163.94017671281</v>
      </c>
      <c r="F10" s="38">
        <v>561633.07001062878</v>
      </c>
      <c r="G10" s="38">
        <f t="shared" si="0"/>
        <v>953360.49612461426</v>
      </c>
      <c r="H10" s="39">
        <v>44926.519154919159</v>
      </c>
      <c r="I10" s="39">
        <v>584079.7115547728</v>
      </c>
      <c r="J10" s="39">
        <v>148837.4965997719</v>
      </c>
      <c r="K10" s="39">
        <v>6022.6907073642133</v>
      </c>
      <c r="L10" s="39">
        <v>169494.07810778613</v>
      </c>
      <c r="M10" s="38">
        <f t="shared" si="1"/>
        <v>2203066.3524747593</v>
      </c>
      <c r="N10" s="39">
        <v>529002.2765528101</v>
      </c>
      <c r="O10" s="39">
        <v>282752.22576762625</v>
      </c>
      <c r="P10" s="39">
        <v>28245.055052415719</v>
      </c>
      <c r="Q10" s="39">
        <v>53970.082886917698</v>
      </c>
      <c r="R10" s="39">
        <v>93379.515044594591</v>
      </c>
      <c r="S10" s="39">
        <v>517622.52390148793</v>
      </c>
      <c r="T10" s="39">
        <v>63194.114302250106</v>
      </c>
      <c r="U10" s="39">
        <v>4150.1471400283863</v>
      </c>
      <c r="V10" s="39">
        <v>350326.99444399471</v>
      </c>
      <c r="W10" s="39">
        <v>112812.46272791369</v>
      </c>
      <c r="X10" s="39">
        <v>137053.75907734042</v>
      </c>
      <c r="Y10" s="39">
        <v>30557.195577379614</v>
      </c>
      <c r="Z10" s="40">
        <f t="shared" si="2"/>
        <v>4450223.8587867152</v>
      </c>
      <c r="AA10" s="17"/>
      <c r="AB10" s="18"/>
      <c r="AC10" s="9"/>
      <c r="AE10" s="20"/>
      <c r="AF10" s="20"/>
      <c r="AG10" s="20"/>
      <c r="AH10" s="20"/>
      <c r="AI10" s="20"/>
      <c r="AJ10" s="20"/>
      <c r="AK10" s="20"/>
      <c r="AL10" s="20"/>
      <c r="AM10" s="20"/>
      <c r="AN10" s="20"/>
      <c r="AO10" s="20"/>
      <c r="AP10" s="20"/>
      <c r="AQ10" s="20"/>
      <c r="AR10" s="20"/>
      <c r="AS10" s="20"/>
    </row>
    <row r="11" spans="1:45" x14ac:dyDescent="0.2">
      <c r="A11" s="13"/>
      <c r="B11" s="36"/>
      <c r="C11" s="37"/>
      <c r="D11" s="37">
        <v>3</v>
      </c>
      <c r="E11" s="38">
        <v>388003.58001509722</v>
      </c>
      <c r="F11" s="38">
        <v>603184.85029897082</v>
      </c>
      <c r="G11" s="38">
        <f t="shared" si="0"/>
        <v>1041357.99838267</v>
      </c>
      <c r="H11" s="39">
        <v>47781.778592665585</v>
      </c>
      <c r="I11" s="39">
        <v>618504.61728979496</v>
      </c>
      <c r="J11" s="39">
        <v>138314.72503381947</v>
      </c>
      <c r="K11" s="39">
        <v>4859.9627310782116</v>
      </c>
      <c r="L11" s="39">
        <v>231896.91473531173</v>
      </c>
      <c r="M11" s="38">
        <f t="shared" si="1"/>
        <v>2183592.9271053802</v>
      </c>
      <c r="N11" s="39">
        <v>527742.17841716437</v>
      </c>
      <c r="O11" s="39">
        <v>282716.99490485113</v>
      </c>
      <c r="P11" s="39">
        <v>27102.535927534736</v>
      </c>
      <c r="Q11" s="39">
        <v>51682.194723617024</v>
      </c>
      <c r="R11" s="39">
        <v>98539.199469625615</v>
      </c>
      <c r="S11" s="39">
        <v>483445.69496050116</v>
      </c>
      <c r="T11" s="39">
        <v>46800.238120311624</v>
      </c>
      <c r="U11" s="39">
        <v>3651.7176244875491</v>
      </c>
      <c r="V11" s="39">
        <v>379289.76565687737</v>
      </c>
      <c r="W11" s="39">
        <v>120566.15743392697</v>
      </c>
      <c r="X11" s="39">
        <v>132936.80385659361</v>
      </c>
      <c r="Y11" s="39">
        <v>29119.446009889427</v>
      </c>
      <c r="Z11" s="40">
        <f t="shared" si="2"/>
        <v>4216139.3558021188</v>
      </c>
      <c r="AA11" s="17"/>
      <c r="AB11" s="18"/>
      <c r="AC11" s="9"/>
      <c r="AE11" s="20"/>
      <c r="AF11" s="20"/>
      <c r="AG11" s="20"/>
      <c r="AH11" s="20"/>
      <c r="AI11" s="20"/>
      <c r="AJ11" s="20"/>
      <c r="AK11" s="20"/>
      <c r="AL11" s="20"/>
      <c r="AM11" s="20"/>
      <c r="AN11" s="20"/>
      <c r="AO11" s="20"/>
      <c r="AP11" s="20"/>
      <c r="AQ11" s="20"/>
      <c r="AR11" s="20"/>
      <c r="AS11" s="20"/>
    </row>
    <row r="12" spans="1:45" x14ac:dyDescent="0.2">
      <c r="A12" s="13"/>
      <c r="B12" s="41"/>
      <c r="C12" s="42"/>
      <c r="D12" s="42">
        <v>4</v>
      </c>
      <c r="E12" s="43">
        <v>45417.223350839711</v>
      </c>
      <c r="F12" s="43">
        <v>661771.61830996838</v>
      </c>
      <c r="G12" s="43">
        <f t="shared" si="0"/>
        <v>1089987.2188260024</v>
      </c>
      <c r="H12" s="44">
        <v>60874.380063833654</v>
      </c>
      <c r="I12" s="44">
        <v>686334.92751168087</v>
      </c>
      <c r="J12" s="44">
        <v>147505.92219294541</v>
      </c>
      <c r="K12" s="44">
        <v>5416.1595541159295</v>
      </c>
      <c r="L12" s="44">
        <v>189855.82950342668</v>
      </c>
      <c r="M12" s="43">
        <f t="shared" si="1"/>
        <v>2534474.422391315</v>
      </c>
      <c r="N12" s="44">
        <v>579376.08352408768</v>
      </c>
      <c r="O12" s="44">
        <v>289414.95480236708</v>
      </c>
      <c r="P12" s="44">
        <v>30615.908590735955</v>
      </c>
      <c r="Q12" s="44">
        <v>54538.217077290465</v>
      </c>
      <c r="R12" s="44">
        <v>106218.33598522934</v>
      </c>
      <c r="S12" s="44">
        <v>494198.4731594997</v>
      </c>
      <c r="T12" s="44">
        <v>53170.96434002593</v>
      </c>
      <c r="U12" s="44">
        <v>4441.99877020841</v>
      </c>
      <c r="V12" s="44">
        <v>537799.97791300702</v>
      </c>
      <c r="W12" s="44">
        <v>163207.84813389916</v>
      </c>
      <c r="X12" s="44">
        <v>176328.5413087772</v>
      </c>
      <c r="Y12" s="44">
        <v>45163.118786186271</v>
      </c>
      <c r="Z12" s="45">
        <f t="shared" si="2"/>
        <v>4331650.4828781253</v>
      </c>
      <c r="AA12" s="17"/>
      <c r="AB12" s="18"/>
      <c r="AC12" s="9"/>
      <c r="AE12" s="20"/>
      <c r="AF12" s="20"/>
      <c r="AG12" s="20"/>
      <c r="AH12" s="20"/>
      <c r="AI12" s="20"/>
      <c r="AJ12" s="20"/>
      <c r="AK12" s="20"/>
      <c r="AL12" s="20"/>
      <c r="AM12" s="20"/>
      <c r="AN12" s="20"/>
      <c r="AO12" s="20"/>
      <c r="AP12" s="20"/>
      <c r="AQ12" s="20"/>
      <c r="AR12" s="20"/>
      <c r="AS12" s="20"/>
    </row>
    <row r="13" spans="1:45" x14ac:dyDescent="0.2">
      <c r="A13" s="13"/>
      <c r="B13" s="52" t="s">
        <v>78</v>
      </c>
      <c r="C13" s="53">
        <v>1397</v>
      </c>
      <c r="D13" s="53">
        <v>1</v>
      </c>
      <c r="E13" s="54">
        <v>390025.86615715898</v>
      </c>
      <c r="F13" s="54">
        <v>868387.02375225676</v>
      </c>
      <c r="G13" s="54">
        <f t="shared" si="0"/>
        <v>1113397.6587268752</v>
      </c>
      <c r="H13" s="55">
        <v>61686.465515023272</v>
      </c>
      <c r="I13" s="55">
        <v>737171.56427360699</v>
      </c>
      <c r="J13" s="55">
        <v>143049.66087990318</v>
      </c>
      <c r="K13" s="55">
        <v>6410.2709736699198</v>
      </c>
      <c r="L13" s="55">
        <v>165079.69708467173</v>
      </c>
      <c r="M13" s="54">
        <f t="shared" si="1"/>
        <v>2360117.4264330794</v>
      </c>
      <c r="N13" s="55">
        <v>541234.44985825825</v>
      </c>
      <c r="O13" s="55">
        <v>282458.17948916211</v>
      </c>
      <c r="P13" s="55">
        <v>36627.849869941114</v>
      </c>
      <c r="Q13" s="55">
        <v>63293.808173050689</v>
      </c>
      <c r="R13" s="55">
        <v>124717.67593615349</v>
      </c>
      <c r="S13" s="55">
        <v>546390.17771736614</v>
      </c>
      <c r="T13" s="55">
        <v>69567.643310025596</v>
      </c>
      <c r="U13" s="55">
        <v>4294.4360112249069</v>
      </c>
      <c r="V13" s="55">
        <v>381906.48777437193</v>
      </c>
      <c r="W13" s="55">
        <v>135964.41019826636</v>
      </c>
      <c r="X13" s="55">
        <v>135047.69629462698</v>
      </c>
      <c r="Y13" s="55">
        <v>38614.611800632025</v>
      </c>
      <c r="Z13" s="56">
        <f t="shared" si="2"/>
        <v>4731927.9750693701</v>
      </c>
      <c r="AA13" s="17"/>
      <c r="AB13" s="18"/>
      <c r="AC13" s="19"/>
      <c r="AE13" s="20"/>
      <c r="AF13" s="20"/>
      <c r="AG13" s="20"/>
      <c r="AH13" s="20"/>
      <c r="AI13" s="20"/>
      <c r="AJ13" s="20"/>
      <c r="AK13" s="20"/>
      <c r="AL13" s="20"/>
      <c r="AM13" s="20"/>
      <c r="AN13" s="20"/>
      <c r="AO13" s="20"/>
      <c r="AP13" s="20"/>
      <c r="AQ13" s="20"/>
      <c r="AR13" s="20"/>
      <c r="AS13" s="20"/>
    </row>
    <row r="14" spans="1:45" x14ac:dyDescent="0.2">
      <c r="A14" s="13"/>
      <c r="B14" s="36"/>
      <c r="C14" s="37"/>
      <c r="D14" s="37">
        <v>2</v>
      </c>
      <c r="E14" s="38">
        <v>1040127.4946719354</v>
      </c>
      <c r="F14" s="38">
        <v>820434.67526681477</v>
      </c>
      <c r="G14" s="38">
        <f t="shared" si="0"/>
        <v>1427285.9121998926</v>
      </c>
      <c r="H14" s="39">
        <v>70164.087009722498</v>
      </c>
      <c r="I14" s="39">
        <v>886571.87969376368</v>
      </c>
      <c r="J14" s="39">
        <v>165435.94842808496</v>
      </c>
      <c r="K14" s="39">
        <v>8245.9890989349333</v>
      </c>
      <c r="L14" s="39">
        <v>296868.00796938629</v>
      </c>
      <c r="M14" s="38">
        <f t="shared" si="1"/>
        <v>2768754.935094316</v>
      </c>
      <c r="N14" s="39">
        <v>661857.6573398991</v>
      </c>
      <c r="O14" s="39">
        <v>355519.37792030245</v>
      </c>
      <c r="P14" s="39">
        <v>37291.848936851798</v>
      </c>
      <c r="Q14" s="39">
        <v>61939.70723072152</v>
      </c>
      <c r="R14" s="39">
        <v>136778.02426515953</v>
      </c>
      <c r="S14" s="39">
        <v>583600.15436915052</v>
      </c>
      <c r="T14" s="39">
        <v>64166.983618876482</v>
      </c>
      <c r="U14" s="39">
        <v>4629.4700983606126</v>
      </c>
      <c r="V14" s="39">
        <v>469016.22415460355</v>
      </c>
      <c r="W14" s="39">
        <v>176892.15937718697</v>
      </c>
      <c r="X14" s="39">
        <v>168070.34384577064</v>
      </c>
      <c r="Y14" s="39">
        <v>48992.98393743272</v>
      </c>
      <c r="Z14" s="40">
        <f t="shared" si="2"/>
        <v>6056603.0172329582</v>
      </c>
      <c r="AA14" s="17"/>
      <c r="AB14" s="18"/>
      <c r="AC14" s="20"/>
      <c r="AE14" s="20"/>
      <c r="AF14" s="20"/>
      <c r="AG14" s="20"/>
      <c r="AH14" s="20"/>
      <c r="AI14" s="20"/>
      <c r="AJ14" s="20"/>
      <c r="AK14" s="20"/>
      <c r="AL14" s="20"/>
      <c r="AM14" s="20"/>
      <c r="AN14" s="20"/>
      <c r="AO14" s="20"/>
      <c r="AP14" s="20"/>
      <c r="AQ14" s="20"/>
      <c r="AR14" s="20"/>
      <c r="AS14" s="20"/>
    </row>
    <row r="15" spans="1:45" x14ac:dyDescent="0.2">
      <c r="A15" s="13"/>
      <c r="B15" s="36"/>
      <c r="C15" s="37"/>
      <c r="D15" s="37">
        <v>3</v>
      </c>
      <c r="E15" s="38">
        <v>647425.06148374779</v>
      </c>
      <c r="F15" s="38">
        <v>484135.03772289929</v>
      </c>
      <c r="G15" s="38">
        <f t="shared" si="0"/>
        <v>1485737.5159330966</v>
      </c>
      <c r="H15" s="39">
        <v>80474.695458703791</v>
      </c>
      <c r="I15" s="39">
        <v>1016155.724319619</v>
      </c>
      <c r="J15" s="39">
        <v>145626.54266522126</v>
      </c>
      <c r="K15" s="39">
        <v>6468.415729597561</v>
      </c>
      <c r="L15" s="39">
        <v>237012.13775995487</v>
      </c>
      <c r="M15" s="38">
        <f t="shared" si="1"/>
        <v>2796646.4622676475</v>
      </c>
      <c r="N15" s="39">
        <v>703883.65317530627</v>
      </c>
      <c r="O15" s="39">
        <v>380313.15740271716</v>
      </c>
      <c r="P15" s="39">
        <v>33794.232649151803</v>
      </c>
      <c r="Q15" s="39">
        <v>60457.545836815698</v>
      </c>
      <c r="R15" s="39">
        <v>145423.96006804303</v>
      </c>
      <c r="S15" s="39">
        <v>632226.88929983589</v>
      </c>
      <c r="T15" s="39">
        <v>68869.730500906473</v>
      </c>
      <c r="U15" s="39">
        <v>4315.7608254999959</v>
      </c>
      <c r="V15" s="39">
        <v>399572.49525825173</v>
      </c>
      <c r="W15" s="39">
        <v>162728.19485831712</v>
      </c>
      <c r="X15" s="39">
        <v>162376.93811215274</v>
      </c>
      <c r="Y15" s="39">
        <v>42683.904280649644</v>
      </c>
      <c r="Z15" s="40">
        <f t="shared" si="2"/>
        <v>5413944.0774073917</v>
      </c>
      <c r="AA15" s="17"/>
      <c r="AB15" s="18"/>
      <c r="AC15" s="20"/>
      <c r="AE15" s="20"/>
      <c r="AF15" s="20"/>
      <c r="AG15" s="20"/>
      <c r="AH15" s="20"/>
      <c r="AI15" s="20"/>
      <c r="AJ15" s="20"/>
      <c r="AK15" s="20"/>
      <c r="AL15" s="20"/>
      <c r="AM15" s="20"/>
      <c r="AN15" s="20"/>
      <c r="AO15" s="20"/>
      <c r="AP15" s="20"/>
      <c r="AQ15" s="20"/>
      <c r="AR15" s="20"/>
      <c r="AS15" s="20"/>
    </row>
    <row r="16" spans="1:45" x14ac:dyDescent="0.2">
      <c r="A16" s="13"/>
      <c r="B16" s="41"/>
      <c r="C16" s="42"/>
      <c r="D16" s="42">
        <v>4</v>
      </c>
      <c r="E16" s="43">
        <v>73311.743342130751</v>
      </c>
      <c r="F16" s="43">
        <v>534874.127231805</v>
      </c>
      <c r="G16" s="43">
        <f t="shared" si="0"/>
        <v>1562171.172923282</v>
      </c>
      <c r="H16" s="44">
        <v>92892.453866742202</v>
      </c>
      <c r="I16" s="44">
        <v>985254.77790962392</v>
      </c>
      <c r="J16" s="44">
        <v>147792.31926670793</v>
      </c>
      <c r="K16" s="44">
        <v>7461.4329073890549</v>
      </c>
      <c r="L16" s="44">
        <v>328770.18897281907</v>
      </c>
      <c r="M16" s="43">
        <f t="shared" si="1"/>
        <v>3259036.6304962365</v>
      </c>
      <c r="N16" s="44">
        <v>854557.03680475021</v>
      </c>
      <c r="O16" s="44">
        <v>427196.24762828811</v>
      </c>
      <c r="P16" s="44">
        <v>39362.031106644048</v>
      </c>
      <c r="Q16" s="44">
        <v>68964.282280423475</v>
      </c>
      <c r="R16" s="44">
        <v>156020.82100459046</v>
      </c>
      <c r="S16" s="44">
        <v>650853.29484093876</v>
      </c>
      <c r="T16" s="44">
        <v>61216.732763860651</v>
      </c>
      <c r="U16" s="44">
        <v>4668.2690825373593</v>
      </c>
      <c r="V16" s="44">
        <v>531211.53641884145</v>
      </c>
      <c r="W16" s="44">
        <v>214926.10619665871</v>
      </c>
      <c r="X16" s="44">
        <v>191031.06529315712</v>
      </c>
      <c r="Y16" s="44">
        <v>59029.207075545986</v>
      </c>
      <c r="Z16" s="45">
        <f t="shared" si="2"/>
        <v>5429393.6739934543</v>
      </c>
      <c r="AA16" s="17"/>
      <c r="AB16" s="18"/>
      <c r="AC16" s="20"/>
      <c r="AE16" s="20"/>
      <c r="AF16" s="20"/>
      <c r="AG16" s="20"/>
      <c r="AH16" s="20"/>
      <c r="AI16" s="20"/>
      <c r="AJ16" s="20"/>
      <c r="AK16" s="20"/>
      <c r="AL16" s="20"/>
      <c r="AM16" s="20"/>
      <c r="AN16" s="20"/>
      <c r="AO16" s="20"/>
      <c r="AP16" s="20"/>
      <c r="AQ16" s="20"/>
      <c r="AR16" s="20"/>
      <c r="AS16" s="20"/>
    </row>
    <row r="17" spans="2:29" x14ac:dyDescent="0.2">
      <c r="B17" s="52" t="s">
        <v>79</v>
      </c>
      <c r="C17" s="53">
        <v>1398</v>
      </c>
      <c r="D17" s="53">
        <v>1</v>
      </c>
      <c r="E17" s="54">
        <v>705782.21925026074</v>
      </c>
      <c r="F17" s="54">
        <v>498541.41351340635</v>
      </c>
      <c r="G17" s="54">
        <f t="shared" ref="G17:G24" si="3">+SUM(H17:L17)</f>
        <v>1886760.1865547795</v>
      </c>
      <c r="H17" s="55">
        <v>122050.49824379091</v>
      </c>
      <c r="I17" s="55">
        <v>1303022.9394539248</v>
      </c>
      <c r="J17" s="55">
        <v>156331.22071117652</v>
      </c>
      <c r="K17" s="55">
        <v>7583.7961093530776</v>
      </c>
      <c r="L17" s="55">
        <v>297771.73203653417</v>
      </c>
      <c r="M17" s="54">
        <f t="shared" ref="M17:M24" si="4">+SUM(N17:Y17)</f>
        <v>3277935.6898655957</v>
      </c>
      <c r="N17" s="55">
        <v>861025.9005148689</v>
      </c>
      <c r="O17" s="55">
        <v>451955.86369206372</v>
      </c>
      <c r="P17" s="55">
        <v>46022.112153314447</v>
      </c>
      <c r="Q17" s="55">
        <v>78485.544325855531</v>
      </c>
      <c r="R17" s="55">
        <v>183046.8158056337</v>
      </c>
      <c r="S17" s="55">
        <v>779516.72149457294</v>
      </c>
      <c r="T17" s="55">
        <v>69960.651023365834</v>
      </c>
      <c r="U17" s="55">
        <v>4914.2534048671787</v>
      </c>
      <c r="V17" s="55">
        <v>406370.23572009243</v>
      </c>
      <c r="W17" s="55">
        <v>173936.65671753784</v>
      </c>
      <c r="X17" s="55">
        <v>173254.98997300086</v>
      </c>
      <c r="Y17" s="55">
        <v>49445.945040422179</v>
      </c>
      <c r="Z17" s="56">
        <f t="shared" si="2"/>
        <v>6369019.509184042</v>
      </c>
      <c r="AA17" s="17"/>
      <c r="AB17" s="18"/>
      <c r="AC17" s="19"/>
    </row>
    <row r="18" spans="2:29" x14ac:dyDescent="0.2">
      <c r="B18" s="36"/>
      <c r="C18" s="37"/>
      <c r="D18" s="37">
        <v>2</v>
      </c>
      <c r="E18" s="38">
        <v>1635913.909301314</v>
      </c>
      <c r="F18" s="38">
        <v>314739.13159558905</v>
      </c>
      <c r="G18" s="38">
        <f t="shared" si="3"/>
        <v>2007835.9096783835</v>
      </c>
      <c r="H18" s="39">
        <v>114358.0549226888</v>
      </c>
      <c r="I18" s="39">
        <v>1254272.8481717433</v>
      </c>
      <c r="J18" s="39">
        <v>172423.78906866664</v>
      </c>
      <c r="K18" s="39">
        <v>8676.8981864337784</v>
      </c>
      <c r="L18" s="39">
        <v>458104.31932885107</v>
      </c>
      <c r="M18" s="38">
        <f t="shared" si="4"/>
        <v>3571623.6776206773</v>
      </c>
      <c r="N18" s="39">
        <v>940305.27822570526</v>
      </c>
      <c r="O18" s="39">
        <v>494316.5944101552</v>
      </c>
      <c r="P18" s="39">
        <v>47178.275287531542</v>
      </c>
      <c r="Q18" s="39">
        <v>76255.784646626795</v>
      </c>
      <c r="R18" s="39">
        <v>205179.75614871888</v>
      </c>
      <c r="S18" s="39">
        <v>765068.83577697526</v>
      </c>
      <c r="T18" s="39">
        <v>64395.9854837893</v>
      </c>
      <c r="U18" s="39">
        <v>5126.3454658949568</v>
      </c>
      <c r="V18" s="39">
        <v>514230.94233671896</v>
      </c>
      <c r="W18" s="39">
        <v>213573.17886484019</v>
      </c>
      <c r="X18" s="39">
        <v>192258.85806760879</v>
      </c>
      <c r="Y18" s="39">
        <v>53733.842906112121</v>
      </c>
      <c r="Z18" s="40">
        <f t="shared" si="2"/>
        <v>7530112.6281959638</v>
      </c>
      <c r="AA18" s="17"/>
      <c r="AB18" s="18"/>
      <c r="AC18" s="9"/>
    </row>
    <row r="19" spans="2:29" x14ac:dyDescent="0.2">
      <c r="B19" s="36"/>
      <c r="C19" s="37"/>
      <c r="D19" s="37">
        <v>3</v>
      </c>
      <c r="E19" s="38">
        <v>941745.21439416637</v>
      </c>
      <c r="F19" s="38">
        <v>411304.74905284814</v>
      </c>
      <c r="G19" s="38">
        <f t="shared" si="3"/>
        <v>1939507.9583706516</v>
      </c>
      <c r="H19" s="39">
        <v>110176.54839213754</v>
      </c>
      <c r="I19" s="39">
        <v>1307793.9076051537</v>
      </c>
      <c r="J19" s="39">
        <v>154432.84215416151</v>
      </c>
      <c r="K19" s="39">
        <v>6965.9430684812933</v>
      </c>
      <c r="L19" s="39">
        <v>360138.71715071739</v>
      </c>
      <c r="M19" s="38">
        <f t="shared" si="4"/>
        <v>3727226.2318714894</v>
      </c>
      <c r="N19" s="39">
        <v>969523.05869155773</v>
      </c>
      <c r="O19" s="39">
        <v>543202.65313930344</v>
      </c>
      <c r="P19" s="39">
        <v>45802.02748052172</v>
      </c>
      <c r="Q19" s="39">
        <v>68951.914758072322</v>
      </c>
      <c r="R19" s="39">
        <v>223887.89662638662</v>
      </c>
      <c r="S19" s="39">
        <v>784932.69719666417</v>
      </c>
      <c r="T19" s="39">
        <v>70032.752334754725</v>
      </c>
      <c r="U19" s="39">
        <v>5686.5225812986728</v>
      </c>
      <c r="V19" s="39">
        <v>530401.35067319463</v>
      </c>
      <c r="W19" s="39">
        <v>222540.59376390887</v>
      </c>
      <c r="X19" s="39">
        <v>212662.2164504712</v>
      </c>
      <c r="Y19" s="39">
        <v>49602.548175355201</v>
      </c>
      <c r="Z19" s="40">
        <f t="shared" si="2"/>
        <v>7019784.1536891554</v>
      </c>
      <c r="AA19" s="17"/>
      <c r="AB19" s="18"/>
      <c r="AC19" s="9"/>
    </row>
    <row r="20" spans="2:29" x14ac:dyDescent="0.2">
      <c r="B20" s="41"/>
      <c r="C20" s="42"/>
      <c r="D20" s="42">
        <v>4</v>
      </c>
      <c r="E20" s="43">
        <v>87908.84910266973</v>
      </c>
      <c r="F20" s="43">
        <v>378680.86872585764</v>
      </c>
      <c r="G20" s="43">
        <f t="shared" si="3"/>
        <v>2102979.2059951243</v>
      </c>
      <c r="H20" s="44">
        <v>144103.770754053</v>
      </c>
      <c r="I20" s="44">
        <v>1461225.6724711768</v>
      </c>
      <c r="J20" s="44">
        <v>161068.46739535453</v>
      </c>
      <c r="K20" s="44">
        <v>6474.1051704033234</v>
      </c>
      <c r="L20" s="44">
        <v>330107.19020413642</v>
      </c>
      <c r="M20" s="43">
        <f t="shared" si="4"/>
        <v>4182461.8931376636</v>
      </c>
      <c r="N20" s="44">
        <v>1003612.0852999432</v>
      </c>
      <c r="O20" s="44">
        <v>567531.199636203</v>
      </c>
      <c r="P20" s="44">
        <v>34157.401469114171</v>
      </c>
      <c r="Q20" s="44">
        <v>84809.003927746176</v>
      </c>
      <c r="R20" s="44">
        <v>272075.83909828635</v>
      </c>
      <c r="S20" s="44">
        <v>769268.22423237492</v>
      </c>
      <c r="T20" s="44">
        <v>75065.894342111278</v>
      </c>
      <c r="U20" s="44">
        <v>4081.4680173054912</v>
      </c>
      <c r="V20" s="44">
        <v>787577.55427043303</v>
      </c>
      <c r="W20" s="44">
        <v>307685.57269862306</v>
      </c>
      <c r="X20" s="44">
        <v>221254.78483917197</v>
      </c>
      <c r="Y20" s="44">
        <v>55342.865306350563</v>
      </c>
      <c r="Z20" s="45">
        <f t="shared" si="2"/>
        <v>6752030.8169613155</v>
      </c>
      <c r="AA20" s="17"/>
      <c r="AB20" s="18"/>
      <c r="AC20" s="9"/>
    </row>
    <row r="21" spans="2:29" x14ac:dyDescent="0.2">
      <c r="B21" s="52" t="s">
        <v>80</v>
      </c>
      <c r="C21" s="53">
        <v>1399</v>
      </c>
      <c r="D21" s="53">
        <v>1</v>
      </c>
      <c r="E21" s="54">
        <v>869239.03490174201</v>
      </c>
      <c r="F21" s="54">
        <v>263985.39605314616</v>
      </c>
      <c r="G21" s="54">
        <f t="shared" si="3"/>
        <v>2538950.8764004507</v>
      </c>
      <c r="H21" s="55">
        <v>177134.2188782017</v>
      </c>
      <c r="I21" s="55">
        <v>1675680.8405383772</v>
      </c>
      <c r="J21" s="55">
        <v>167247.49535481082</v>
      </c>
      <c r="K21" s="55">
        <v>8486.5151965542336</v>
      </c>
      <c r="L21" s="55">
        <v>510401.80643250683</v>
      </c>
      <c r="M21" s="54">
        <f t="shared" si="4"/>
        <v>4174286.6008723741</v>
      </c>
      <c r="N21" s="55">
        <v>1091410.7292087404</v>
      </c>
      <c r="O21" s="55">
        <v>527131.64174164878</v>
      </c>
      <c r="P21" s="55">
        <v>28938.275459635144</v>
      </c>
      <c r="Q21" s="55">
        <v>108629.26329989033</v>
      </c>
      <c r="R21" s="55">
        <v>350633.92266395054</v>
      </c>
      <c r="S21" s="55">
        <v>940885.04722782806</v>
      </c>
      <c r="T21" s="55">
        <v>74277.914098348279</v>
      </c>
      <c r="U21" s="55">
        <v>5288.5488822642819</v>
      </c>
      <c r="V21" s="55">
        <v>586150.80433385365</v>
      </c>
      <c r="W21" s="55">
        <v>223814.4003850127</v>
      </c>
      <c r="X21" s="55">
        <v>188154.74350538885</v>
      </c>
      <c r="Y21" s="55">
        <v>48971.310065813406</v>
      </c>
      <c r="Z21" s="56">
        <f t="shared" si="2"/>
        <v>7846461.9082277128</v>
      </c>
      <c r="AA21" s="17"/>
      <c r="AB21" s="18"/>
      <c r="AC21" s="19"/>
    </row>
    <row r="22" spans="2:29" x14ac:dyDescent="0.2">
      <c r="B22" s="36"/>
      <c r="C22" s="37"/>
      <c r="D22" s="37">
        <v>2</v>
      </c>
      <c r="E22" s="38">
        <v>2370812.1168547077</v>
      </c>
      <c r="F22" s="38">
        <v>389582.77330599056</v>
      </c>
      <c r="G22" s="38">
        <f t="shared" si="3"/>
        <v>3408381.5317439241</v>
      </c>
      <c r="H22" s="39">
        <v>269615.90791216126</v>
      </c>
      <c r="I22" s="39">
        <v>2217767.4674595017</v>
      </c>
      <c r="J22" s="39">
        <v>189974.9036604276</v>
      </c>
      <c r="K22" s="39">
        <v>10671.757501637998</v>
      </c>
      <c r="L22" s="39">
        <v>720351.49521019554</v>
      </c>
      <c r="M22" s="38">
        <f t="shared" si="4"/>
        <v>5106751.8314166544</v>
      </c>
      <c r="N22" s="39">
        <v>1306841.5364417208</v>
      </c>
      <c r="O22" s="39">
        <v>722126.43216030055</v>
      </c>
      <c r="P22" s="39">
        <v>33038.304480337756</v>
      </c>
      <c r="Q22" s="39">
        <v>100197.36178166713</v>
      </c>
      <c r="R22" s="39">
        <v>446586.05829715042</v>
      </c>
      <c r="S22" s="39">
        <v>1075355.110448011</v>
      </c>
      <c r="T22" s="39">
        <v>85591.776889254048</v>
      </c>
      <c r="U22" s="39">
        <v>6483.4469259545531</v>
      </c>
      <c r="V22" s="39">
        <v>751225.67906824593</v>
      </c>
      <c r="W22" s="39">
        <v>273925.33359527454</v>
      </c>
      <c r="X22" s="39">
        <v>240764.75668312237</v>
      </c>
      <c r="Y22" s="39">
        <v>64616.034645615153</v>
      </c>
      <c r="Z22" s="40">
        <f t="shared" si="2"/>
        <v>11275528.253321277</v>
      </c>
      <c r="AA22" s="17"/>
      <c r="AB22" s="18"/>
    </row>
    <row r="23" spans="2:29" x14ac:dyDescent="0.2">
      <c r="B23" s="36"/>
      <c r="C23" s="37"/>
      <c r="D23" s="37">
        <v>3</v>
      </c>
      <c r="E23" s="38">
        <v>1714745.111418928</v>
      </c>
      <c r="F23" s="38">
        <v>428525.84075943095</v>
      </c>
      <c r="G23" s="38">
        <f t="shared" si="3"/>
        <v>4104378.4230800569</v>
      </c>
      <c r="H23" s="39">
        <v>358522.82910352945</v>
      </c>
      <c r="I23" s="39">
        <v>2853237.2857179288</v>
      </c>
      <c r="J23" s="39">
        <v>169530.11031873839</v>
      </c>
      <c r="K23" s="39">
        <v>8849.7099496522096</v>
      </c>
      <c r="L23" s="39">
        <v>714238.48799020809</v>
      </c>
      <c r="M23" s="38">
        <f t="shared" si="4"/>
        <v>5547360.8095407523</v>
      </c>
      <c r="N23" s="39">
        <v>1625738.9606360022</v>
      </c>
      <c r="O23" s="39">
        <v>842424.15530486964</v>
      </c>
      <c r="P23" s="39">
        <v>35921.408567879233</v>
      </c>
      <c r="Q23" s="39">
        <v>102138.17779893047</v>
      </c>
      <c r="R23" s="39">
        <v>433543.52695843467</v>
      </c>
      <c r="S23" s="39">
        <v>1073527.9706711122</v>
      </c>
      <c r="T23" s="39">
        <v>100566.33895915389</v>
      </c>
      <c r="U23" s="39">
        <v>6986.3955241623362</v>
      </c>
      <c r="V23" s="39">
        <v>740216.68840553542</v>
      </c>
      <c r="W23" s="39">
        <v>269548.52839172725</v>
      </c>
      <c r="X23" s="39">
        <v>247001.80964185117</v>
      </c>
      <c r="Y23" s="39">
        <v>69746.848681093223</v>
      </c>
      <c r="Z23" s="40">
        <f t="shared" si="2"/>
        <v>11795010.184799168</v>
      </c>
      <c r="AA23" s="17"/>
      <c r="AB23" s="18"/>
    </row>
    <row r="24" spans="2:29" x14ac:dyDescent="0.2">
      <c r="B24" s="41"/>
      <c r="C24" s="42"/>
      <c r="D24" s="42">
        <v>4</v>
      </c>
      <c r="E24" s="43">
        <v>156162.25804719876</v>
      </c>
      <c r="F24" s="43">
        <v>470083.18811174267</v>
      </c>
      <c r="G24" s="43">
        <f t="shared" si="3"/>
        <v>4659575.4507520646</v>
      </c>
      <c r="H24" s="44">
        <v>435591.37969142641</v>
      </c>
      <c r="I24" s="44">
        <v>3247831.3954651561</v>
      </c>
      <c r="J24" s="44">
        <v>180361.41085619491</v>
      </c>
      <c r="K24" s="44">
        <v>8972.4525362401564</v>
      </c>
      <c r="L24" s="44">
        <v>786818.81220304675</v>
      </c>
      <c r="M24" s="43">
        <f t="shared" si="4"/>
        <v>6505561.1391420402</v>
      </c>
      <c r="N24" s="44">
        <v>1846658.7486933707</v>
      </c>
      <c r="O24" s="44">
        <v>961077.8364802656</v>
      </c>
      <c r="P24" s="44">
        <v>40620.361365515499</v>
      </c>
      <c r="Q24" s="44">
        <v>112312.00302065464</v>
      </c>
      <c r="R24" s="44">
        <v>460560.0618569011</v>
      </c>
      <c r="S24" s="44">
        <v>1108024.8844105988</v>
      </c>
      <c r="T24" s="44">
        <v>108666.51499273026</v>
      </c>
      <c r="U24" s="44">
        <v>7037.3006390935716</v>
      </c>
      <c r="V24" s="44">
        <v>1056223.7301411394</v>
      </c>
      <c r="W24" s="44">
        <v>376766.78438793746</v>
      </c>
      <c r="X24" s="44">
        <v>328426.97442632762</v>
      </c>
      <c r="Y24" s="44">
        <v>99185.938727505039</v>
      </c>
      <c r="Z24" s="45">
        <f t="shared" si="2"/>
        <v>11791382.036053047</v>
      </c>
      <c r="AA24" s="17"/>
      <c r="AB24" s="18"/>
    </row>
    <row r="25" spans="2:29" x14ac:dyDescent="0.2">
      <c r="B25" s="52" t="s">
        <v>81</v>
      </c>
      <c r="C25" s="53">
        <v>1400</v>
      </c>
      <c r="D25" s="53">
        <v>1</v>
      </c>
      <c r="E25" s="54">
        <v>1383244.6964357467</v>
      </c>
      <c r="F25" s="54">
        <v>624182.28531881783</v>
      </c>
      <c r="G25" s="54">
        <f t="shared" ref="G25:G36" si="5">+SUM(H25:L25)</f>
        <v>5158456.7022888381</v>
      </c>
      <c r="H25" s="55">
        <v>516807.69682791957</v>
      </c>
      <c r="I25" s="55">
        <v>3650717.076023581</v>
      </c>
      <c r="J25" s="55">
        <v>187561.79843072599</v>
      </c>
      <c r="K25" s="55">
        <v>10681.916913665887</v>
      </c>
      <c r="L25" s="55">
        <v>792688.21409294545</v>
      </c>
      <c r="M25" s="54">
        <f t="shared" ref="M25:M36" si="6">+SUM(N25:Y25)</f>
        <v>7043992.0464863591</v>
      </c>
      <c r="N25" s="55">
        <v>2087599.6283888556</v>
      </c>
      <c r="O25" s="55">
        <v>1144873.7019729838</v>
      </c>
      <c r="P25" s="55">
        <v>59166.699718462311</v>
      </c>
      <c r="Q25" s="55">
        <v>135023.00327789885</v>
      </c>
      <c r="R25" s="55">
        <v>401297.5882699769</v>
      </c>
      <c r="S25" s="55">
        <v>1295082.8740001053</v>
      </c>
      <c r="T25" s="55">
        <v>131406.21405562683</v>
      </c>
      <c r="U25" s="55">
        <v>8254.8449329544565</v>
      </c>
      <c r="V25" s="55">
        <v>1010122.5574550241</v>
      </c>
      <c r="W25" s="55">
        <v>342114.72180942626</v>
      </c>
      <c r="X25" s="55">
        <v>340069.95141225925</v>
      </c>
      <c r="Y25" s="55">
        <v>88980.261192785591</v>
      </c>
      <c r="Z25" s="56">
        <f t="shared" si="2"/>
        <v>14209875.730529763</v>
      </c>
      <c r="AA25" s="17"/>
      <c r="AB25" s="18"/>
      <c r="AC25" s="19"/>
    </row>
    <row r="26" spans="2:29" x14ac:dyDescent="0.2">
      <c r="B26" s="36"/>
      <c r="C26" s="37"/>
      <c r="D26" s="37">
        <v>2</v>
      </c>
      <c r="E26" s="38">
        <v>3597114.7860905458</v>
      </c>
      <c r="F26" s="38">
        <v>743188.30940806365</v>
      </c>
      <c r="G26" s="38">
        <f t="shared" si="5"/>
        <v>5424017.3894362012</v>
      </c>
      <c r="H26" s="39">
        <v>467956.54959421611</v>
      </c>
      <c r="I26" s="39">
        <v>3818567.1915916875</v>
      </c>
      <c r="J26" s="39">
        <v>199396.95101311168</v>
      </c>
      <c r="K26" s="39">
        <v>12624.951369297272</v>
      </c>
      <c r="L26" s="39">
        <v>925471.74586788868</v>
      </c>
      <c r="M26" s="38">
        <f t="shared" si="6"/>
        <v>8214850.3555629468</v>
      </c>
      <c r="N26" s="39">
        <v>2260018.0611836589</v>
      </c>
      <c r="O26" s="39">
        <v>1259275.3379787095</v>
      </c>
      <c r="P26" s="39">
        <v>75052.398848422512</v>
      </c>
      <c r="Q26" s="39">
        <v>136192.19469325698</v>
      </c>
      <c r="R26" s="39">
        <v>475080.81447546411</v>
      </c>
      <c r="S26" s="39">
        <v>1531732.5196308226</v>
      </c>
      <c r="T26" s="39">
        <v>120555.85264893417</v>
      </c>
      <c r="U26" s="39">
        <v>9079.912191507532</v>
      </c>
      <c r="V26" s="39">
        <v>1337599.5891067255</v>
      </c>
      <c r="W26" s="39">
        <v>467093.2528313389</v>
      </c>
      <c r="X26" s="39">
        <v>436296.74202547269</v>
      </c>
      <c r="Y26" s="39">
        <v>106873.67994863406</v>
      </c>
      <c r="Z26" s="40">
        <f t="shared" si="2"/>
        <v>17979170.840497758</v>
      </c>
      <c r="AA26" s="17"/>
      <c r="AB26" s="18"/>
      <c r="AC26" s="9"/>
    </row>
    <row r="27" spans="2:29" x14ac:dyDescent="0.2">
      <c r="B27" s="36"/>
      <c r="C27" s="37"/>
      <c r="D27" s="37">
        <v>3</v>
      </c>
      <c r="E27" s="38">
        <v>2356365.076864522</v>
      </c>
      <c r="F27" s="38">
        <v>1215001.6429496536</v>
      </c>
      <c r="G27" s="38">
        <f t="shared" si="5"/>
        <v>6163937.2191987662</v>
      </c>
      <c r="H27" s="39">
        <v>612968.18921597127</v>
      </c>
      <c r="I27" s="39">
        <v>4499753.9196254229</v>
      </c>
      <c r="J27" s="39">
        <v>180624.51757612391</v>
      </c>
      <c r="K27" s="39">
        <v>10530.424040953634</v>
      </c>
      <c r="L27" s="39">
        <v>860060.16874029464</v>
      </c>
      <c r="M27" s="38">
        <f t="shared" si="6"/>
        <v>8770634.1366407964</v>
      </c>
      <c r="N27" s="39">
        <v>2574335.7421332961</v>
      </c>
      <c r="O27" s="39">
        <v>1457295.7018713076</v>
      </c>
      <c r="P27" s="39">
        <v>82976.168605337138</v>
      </c>
      <c r="Q27" s="39">
        <v>143957.18893886055</v>
      </c>
      <c r="R27" s="39">
        <v>494544.13456614577</v>
      </c>
      <c r="S27" s="39">
        <v>1668480.9412605942</v>
      </c>
      <c r="T27" s="39">
        <v>183077.23359171939</v>
      </c>
      <c r="U27" s="39">
        <v>9571.5021841256475</v>
      </c>
      <c r="V27" s="39">
        <v>1197299.8124622155</v>
      </c>
      <c r="W27" s="39">
        <v>418322.07129072765</v>
      </c>
      <c r="X27" s="39">
        <v>424817.99204115209</v>
      </c>
      <c r="Y27" s="39">
        <v>115955.64769531494</v>
      </c>
      <c r="Z27" s="40">
        <f t="shared" si="2"/>
        <v>18505938.075653739</v>
      </c>
      <c r="AA27" s="17"/>
      <c r="AB27" s="18"/>
      <c r="AC27" s="9"/>
    </row>
    <row r="28" spans="2:29" x14ac:dyDescent="0.2">
      <c r="B28" s="41"/>
      <c r="C28" s="42"/>
      <c r="D28" s="42">
        <v>4</v>
      </c>
      <c r="E28" s="43">
        <v>207289.33353705838</v>
      </c>
      <c r="F28" s="43">
        <v>1957898.104107915</v>
      </c>
      <c r="G28" s="43">
        <f t="shared" si="5"/>
        <v>6539823.058004234</v>
      </c>
      <c r="H28" s="44">
        <v>584398.50616063189</v>
      </c>
      <c r="I28" s="44">
        <v>4659858.1604130501</v>
      </c>
      <c r="J28" s="44">
        <v>184420.54626955662</v>
      </c>
      <c r="K28" s="44">
        <v>10356.192306185627</v>
      </c>
      <c r="L28" s="44">
        <v>1100789.6528548095</v>
      </c>
      <c r="M28" s="43">
        <f t="shared" si="6"/>
        <v>9838305.6178378258</v>
      </c>
      <c r="N28" s="44">
        <v>2744016.2353124083</v>
      </c>
      <c r="O28" s="44">
        <v>1503894.8380068089</v>
      </c>
      <c r="P28" s="44">
        <v>90403.868587306002</v>
      </c>
      <c r="Q28" s="44">
        <v>151313.28629732711</v>
      </c>
      <c r="R28" s="44">
        <v>543487.29413947545</v>
      </c>
      <c r="S28" s="44">
        <v>1734427.7326059064</v>
      </c>
      <c r="T28" s="44">
        <v>143028.73341651581</v>
      </c>
      <c r="U28" s="44">
        <v>9962.9636522343699</v>
      </c>
      <c r="V28" s="44">
        <v>1624754.8346394314</v>
      </c>
      <c r="W28" s="44">
        <v>595054.63913270656</v>
      </c>
      <c r="X28" s="44">
        <v>551590.23100298783</v>
      </c>
      <c r="Y28" s="44">
        <v>146370.96104471761</v>
      </c>
      <c r="Z28" s="45">
        <f t="shared" si="2"/>
        <v>18543316.113487035</v>
      </c>
      <c r="AA28" s="17"/>
      <c r="AB28" s="18"/>
      <c r="AC28" s="9"/>
    </row>
    <row r="29" spans="2:29" s="27" customFormat="1" x14ac:dyDescent="0.2">
      <c r="B29" s="52" t="s">
        <v>82</v>
      </c>
      <c r="C29" s="53">
        <v>1401</v>
      </c>
      <c r="D29" s="53">
        <v>1</v>
      </c>
      <c r="E29" s="54">
        <v>2139854.3804390291</v>
      </c>
      <c r="F29" s="54">
        <v>3186420.9185125623</v>
      </c>
      <c r="G29" s="54">
        <f t="shared" si="5"/>
        <v>7536739.61842757</v>
      </c>
      <c r="H29" s="55">
        <v>678445.76948290295</v>
      </c>
      <c r="I29" s="55">
        <v>5584518.9561228855</v>
      </c>
      <c r="J29" s="55">
        <v>194087.49512096363</v>
      </c>
      <c r="K29" s="55">
        <v>11814.627226728786</v>
      </c>
      <c r="L29" s="55">
        <v>1067872.7704740881</v>
      </c>
      <c r="M29" s="54">
        <f t="shared" si="6"/>
        <v>10256778.224612348</v>
      </c>
      <c r="N29" s="55">
        <v>3186670.1551775015</v>
      </c>
      <c r="O29" s="55">
        <v>1742861.9828116735</v>
      </c>
      <c r="P29" s="55">
        <v>122789.09964456318</v>
      </c>
      <c r="Q29" s="55">
        <v>186834.31447333563</v>
      </c>
      <c r="R29" s="55">
        <v>586748.39223420864</v>
      </c>
      <c r="S29" s="55">
        <v>2052503.1635203818</v>
      </c>
      <c r="T29" s="55">
        <v>183621.94715599672</v>
      </c>
      <c r="U29" s="55">
        <v>10834.590622283291</v>
      </c>
      <c r="V29" s="55">
        <v>1194143.3513717889</v>
      </c>
      <c r="W29" s="55">
        <v>408034.64109380543</v>
      </c>
      <c r="X29" s="55">
        <v>457736.2262890602</v>
      </c>
      <c r="Y29" s="55">
        <v>124000.36021774731</v>
      </c>
      <c r="Z29" s="56">
        <f t="shared" si="2"/>
        <v>23119793.141991511</v>
      </c>
      <c r="AA29" s="24"/>
      <c r="AB29" s="25"/>
      <c r="AC29" s="26"/>
    </row>
    <row r="30" spans="2:29" s="27" customFormat="1" x14ac:dyDescent="0.2">
      <c r="B30" s="36"/>
      <c r="C30" s="37"/>
      <c r="D30" s="37">
        <v>2</v>
      </c>
      <c r="E30" s="38">
        <v>5920378.0010651741</v>
      </c>
      <c r="F30" s="38">
        <v>3088661.2115328098</v>
      </c>
      <c r="G30" s="38">
        <f t="shared" si="5"/>
        <v>8079394.5048865173</v>
      </c>
      <c r="H30" s="39">
        <v>566849.12827863917</v>
      </c>
      <c r="I30" s="39">
        <v>5946631.8592612101</v>
      </c>
      <c r="J30" s="39">
        <v>221868.08473036537</v>
      </c>
      <c r="K30" s="39">
        <v>13795.875452583745</v>
      </c>
      <c r="L30" s="39">
        <v>1330249.5571637196</v>
      </c>
      <c r="M30" s="38">
        <f t="shared" si="6"/>
        <v>12076263.635524865</v>
      </c>
      <c r="N30" s="39">
        <v>3618445.4952053633</v>
      </c>
      <c r="O30" s="39">
        <v>2056087.1257265192</v>
      </c>
      <c r="P30" s="39">
        <v>153878.33838147996</v>
      </c>
      <c r="Q30" s="39">
        <v>185077.68216637542</v>
      </c>
      <c r="R30" s="39">
        <v>625429.33138278429</v>
      </c>
      <c r="S30" s="39">
        <v>2451071.735423502</v>
      </c>
      <c r="T30" s="39">
        <v>196757.42641393223</v>
      </c>
      <c r="U30" s="39">
        <v>12119.641914647664</v>
      </c>
      <c r="V30" s="39">
        <v>1555440.1429145113</v>
      </c>
      <c r="W30" s="39">
        <v>520353.30900465354</v>
      </c>
      <c r="X30" s="39">
        <v>554371.73035189009</v>
      </c>
      <c r="Y30" s="39">
        <v>147231.67663920578</v>
      </c>
      <c r="Z30" s="40">
        <f t="shared" si="2"/>
        <v>29164697.353009369</v>
      </c>
      <c r="AB30" s="25"/>
      <c r="AC30" s="26"/>
    </row>
    <row r="31" spans="2:29" s="27" customFormat="1" x14ac:dyDescent="0.2">
      <c r="B31" s="36"/>
      <c r="C31" s="37"/>
      <c r="D31" s="37">
        <v>3</v>
      </c>
      <c r="E31" s="38">
        <v>3578631.658786207</v>
      </c>
      <c r="F31" s="38">
        <v>3082854.4979928285</v>
      </c>
      <c r="G31" s="38">
        <f t="shared" si="5"/>
        <v>8331098.7089402582</v>
      </c>
      <c r="H31" s="39">
        <v>613444.98769200512</v>
      </c>
      <c r="I31" s="39">
        <v>6263544.6833357736</v>
      </c>
      <c r="J31" s="39">
        <v>200605.14077628468</v>
      </c>
      <c r="K31" s="39">
        <v>12748.320938815052</v>
      </c>
      <c r="L31" s="39">
        <v>1240755.5761973788</v>
      </c>
      <c r="M31" s="38">
        <f t="shared" si="6"/>
        <v>13228756.506116495</v>
      </c>
      <c r="N31" s="39">
        <v>4018142.8145576343</v>
      </c>
      <c r="O31" s="39">
        <v>2461804.9327586386</v>
      </c>
      <c r="P31" s="39">
        <v>216254.93174243119</v>
      </c>
      <c r="Q31" s="39">
        <v>193974.63280579072</v>
      </c>
      <c r="R31" s="39">
        <v>684478.65699566621</v>
      </c>
      <c r="S31" s="39">
        <v>2573034.3775478122</v>
      </c>
      <c r="T31" s="39">
        <v>229964.92395238724</v>
      </c>
      <c r="U31" s="39">
        <v>11892.097701632611</v>
      </c>
      <c r="V31" s="39">
        <v>1438847.5269290896</v>
      </c>
      <c r="W31" s="39">
        <v>568193.4486878725</v>
      </c>
      <c r="X31" s="39">
        <v>657139.80986617925</v>
      </c>
      <c r="Y31" s="39">
        <v>175028.35257135821</v>
      </c>
      <c r="Z31" s="40">
        <f t="shared" si="2"/>
        <v>28221341.371835791</v>
      </c>
      <c r="AB31" s="25"/>
      <c r="AC31" s="26"/>
    </row>
    <row r="32" spans="2:29" s="27" customFormat="1" x14ac:dyDescent="0.2">
      <c r="B32" s="41"/>
      <c r="C32" s="42"/>
      <c r="D32" s="42">
        <v>4</v>
      </c>
      <c r="E32" s="43">
        <v>322284.22221028607</v>
      </c>
      <c r="F32" s="43">
        <v>3066767.1609962713</v>
      </c>
      <c r="G32" s="43">
        <f t="shared" si="5"/>
        <v>9726425.9935049247</v>
      </c>
      <c r="H32" s="44">
        <v>744336.1255033185</v>
      </c>
      <c r="I32" s="44">
        <v>7061171.1167936632</v>
      </c>
      <c r="J32" s="44">
        <v>202857.54007343738</v>
      </c>
      <c r="K32" s="44">
        <v>12079.90864654203</v>
      </c>
      <c r="L32" s="44">
        <v>1705981.3024879631</v>
      </c>
      <c r="M32" s="43">
        <f t="shared" si="6"/>
        <v>15146676.637353569</v>
      </c>
      <c r="N32" s="44">
        <v>4551465.9009183645</v>
      </c>
      <c r="O32" s="44">
        <v>2521578.2319441023</v>
      </c>
      <c r="P32" s="44">
        <v>223449.70837073299</v>
      </c>
      <c r="Q32" s="44">
        <v>216154.93857432419</v>
      </c>
      <c r="R32" s="44">
        <v>784219.5197699531</v>
      </c>
      <c r="S32" s="44">
        <v>2804473.9053767156</v>
      </c>
      <c r="T32" s="44">
        <v>305227.0529885781</v>
      </c>
      <c r="U32" s="44">
        <v>13138.011659895481</v>
      </c>
      <c r="V32" s="44">
        <v>2060358.0459668732</v>
      </c>
      <c r="W32" s="44">
        <v>696197.15485718346</v>
      </c>
      <c r="X32" s="44">
        <v>742892.70435169037</v>
      </c>
      <c r="Y32" s="44">
        <v>227521.46257515697</v>
      </c>
      <c r="Z32" s="45">
        <f t="shared" si="2"/>
        <v>28262154.01406505</v>
      </c>
      <c r="AB32" s="25"/>
      <c r="AC32" s="26"/>
    </row>
    <row r="33" spans="2:29" s="27" customFormat="1" x14ac:dyDescent="0.2">
      <c r="B33" s="52" t="s">
        <v>83</v>
      </c>
      <c r="C33" s="53">
        <v>1402</v>
      </c>
      <c r="D33" s="53">
        <v>1</v>
      </c>
      <c r="E33" s="54">
        <v>3343345.4563484229</v>
      </c>
      <c r="F33" s="54">
        <v>3648575.1929396354</v>
      </c>
      <c r="G33" s="54">
        <f t="shared" si="5"/>
        <v>10657355.491947705</v>
      </c>
      <c r="H33" s="55">
        <v>925775.74848371895</v>
      </c>
      <c r="I33" s="55">
        <v>7867026.1839872785</v>
      </c>
      <c r="J33" s="55">
        <v>220573.94942746835</v>
      </c>
      <c r="K33" s="55">
        <v>13424.891751975014</v>
      </c>
      <c r="L33" s="55">
        <v>1630554.7182972631</v>
      </c>
      <c r="M33" s="54">
        <f t="shared" si="6"/>
        <v>16514657.900337547</v>
      </c>
      <c r="N33" s="55">
        <v>4918995.3506037742</v>
      </c>
      <c r="O33" s="55">
        <v>2993958.5730921295</v>
      </c>
      <c r="P33" s="55">
        <v>294101.1134044925</v>
      </c>
      <c r="Q33" s="55">
        <v>269441.59187781875</v>
      </c>
      <c r="R33" s="55">
        <v>856958.74398504489</v>
      </c>
      <c r="S33" s="55">
        <v>3391433.650700219</v>
      </c>
      <c r="T33" s="55">
        <v>304761.88449252659</v>
      </c>
      <c r="U33" s="55">
        <v>15381.456549523855</v>
      </c>
      <c r="V33" s="55">
        <v>1880999.9348296607</v>
      </c>
      <c r="W33" s="55">
        <v>651740.7797185824</v>
      </c>
      <c r="X33" s="55">
        <v>719947.71337161376</v>
      </c>
      <c r="Y33" s="55">
        <v>216937.10771216356</v>
      </c>
      <c r="Z33" s="56">
        <f t="shared" si="2"/>
        <v>34163934.041573308</v>
      </c>
      <c r="AA33" s="24"/>
      <c r="AB33" s="25"/>
      <c r="AC33" s="26"/>
    </row>
    <row r="34" spans="2:29" s="27" customFormat="1" x14ac:dyDescent="0.2">
      <c r="B34" s="36"/>
      <c r="C34" s="37"/>
      <c r="D34" s="37">
        <v>2</v>
      </c>
      <c r="E34" s="38">
        <v>8273521.3143139509</v>
      </c>
      <c r="F34" s="38">
        <v>3669590.9532598448</v>
      </c>
      <c r="G34" s="38">
        <f t="shared" si="5"/>
        <v>11513548.176415646</v>
      </c>
      <c r="H34" s="39">
        <v>818664.66102320876</v>
      </c>
      <c r="I34" s="39">
        <v>8383970.3865818279</v>
      </c>
      <c r="J34" s="39">
        <v>272350.42783127236</v>
      </c>
      <c r="K34" s="39">
        <v>17090.243350456036</v>
      </c>
      <c r="L34" s="39">
        <v>2021472.4576288839</v>
      </c>
      <c r="M34" s="38">
        <f t="shared" si="6"/>
        <v>18633019.681705274</v>
      </c>
      <c r="N34" s="39">
        <v>5316533.6974551668</v>
      </c>
      <c r="O34" s="39">
        <v>3350168.6093346649</v>
      </c>
      <c r="P34" s="39">
        <v>318333.45396773115</v>
      </c>
      <c r="Q34" s="39">
        <v>262807.34056256112</v>
      </c>
      <c r="R34" s="39">
        <v>855137.51717922371</v>
      </c>
      <c r="S34" s="39">
        <v>4045737.3101707869</v>
      </c>
      <c r="T34" s="39">
        <v>289321.38573273353</v>
      </c>
      <c r="U34" s="39">
        <v>17246.055980846737</v>
      </c>
      <c r="V34" s="39">
        <v>2317779.6897348361</v>
      </c>
      <c r="W34" s="39">
        <v>791384.46214803902</v>
      </c>
      <c r="X34" s="39">
        <v>824561.32507542963</v>
      </c>
      <c r="Y34" s="39">
        <v>244008.83436325192</v>
      </c>
      <c r="Z34" s="40">
        <f t="shared" si="2"/>
        <v>42089680.125694714</v>
      </c>
      <c r="AB34" s="25"/>
      <c r="AC34" s="26"/>
    </row>
    <row r="35" spans="2:29" s="27" customFormat="1" x14ac:dyDescent="0.2">
      <c r="B35" s="36"/>
      <c r="C35" s="37"/>
      <c r="D35" s="37">
        <v>3</v>
      </c>
      <c r="E35" s="38">
        <v>5308656.3527580155</v>
      </c>
      <c r="F35" s="38">
        <v>3953060.9426419972</v>
      </c>
      <c r="G35" s="38">
        <f t="shared" si="5"/>
        <v>12055484.539441954</v>
      </c>
      <c r="H35" s="39">
        <v>895400.61442866747</v>
      </c>
      <c r="I35" s="39">
        <v>9110098.9870780427</v>
      </c>
      <c r="J35" s="39">
        <v>244971.54461428701</v>
      </c>
      <c r="K35" s="39">
        <v>15229.229157050935</v>
      </c>
      <c r="L35" s="39">
        <v>1789784.1641639068</v>
      </c>
      <c r="M35" s="38">
        <f t="shared" si="6"/>
        <v>19794009.712767772</v>
      </c>
      <c r="N35" s="39">
        <v>5863844.7785453731</v>
      </c>
      <c r="O35" s="39">
        <v>3755526.5647003981</v>
      </c>
      <c r="P35" s="39">
        <v>336122.51458066987</v>
      </c>
      <c r="Q35" s="39">
        <v>296101.75239332742</v>
      </c>
      <c r="R35" s="39">
        <v>902039.60997349769</v>
      </c>
      <c r="S35" s="39">
        <v>4123940.8993611033</v>
      </c>
      <c r="T35" s="39">
        <v>313183.08031691646</v>
      </c>
      <c r="U35" s="39">
        <v>16918.913190864412</v>
      </c>
      <c r="V35" s="39">
        <v>2123454.7219011649</v>
      </c>
      <c r="W35" s="39">
        <v>876468.85935318412</v>
      </c>
      <c r="X35" s="39">
        <v>931109.46842522384</v>
      </c>
      <c r="Y35" s="39">
        <v>255298.55002604681</v>
      </c>
      <c r="Z35" s="40">
        <f t="shared" si="2"/>
        <v>41111211.547609739</v>
      </c>
      <c r="AB35" s="25"/>
      <c r="AC35" s="26"/>
    </row>
    <row r="36" spans="2:29" s="27" customFormat="1" x14ac:dyDescent="0.2">
      <c r="B36" s="41"/>
      <c r="C36" s="42"/>
      <c r="D36" s="42">
        <v>4</v>
      </c>
      <c r="E36" s="43">
        <v>462356.33692575921</v>
      </c>
      <c r="F36" s="43">
        <v>3909841.8884584545</v>
      </c>
      <c r="G36" s="43">
        <f t="shared" si="5"/>
        <v>13307003.165210472</v>
      </c>
      <c r="H36" s="44">
        <v>908771.40658042755</v>
      </c>
      <c r="I36" s="44">
        <v>9607460.5128285866</v>
      </c>
      <c r="J36" s="44">
        <v>245135.93360931624</v>
      </c>
      <c r="K36" s="44">
        <v>14642.859467729639</v>
      </c>
      <c r="L36" s="44">
        <v>2530992.4527244116</v>
      </c>
      <c r="M36" s="43">
        <f t="shared" si="6"/>
        <v>22090745.160345931</v>
      </c>
      <c r="N36" s="44">
        <v>6249926.2476646146</v>
      </c>
      <c r="O36" s="44">
        <v>3876785.6962297722</v>
      </c>
      <c r="P36" s="44">
        <v>369445.18597583269</v>
      </c>
      <c r="Q36" s="44">
        <v>283707.95923711307</v>
      </c>
      <c r="R36" s="44">
        <v>1005181.2699586331</v>
      </c>
      <c r="S36" s="44">
        <v>4275888.3574629035</v>
      </c>
      <c r="T36" s="44">
        <v>407254.25910368079</v>
      </c>
      <c r="U36" s="44">
        <v>20458.757417157543</v>
      </c>
      <c r="V36" s="44">
        <v>3014104.4794377442</v>
      </c>
      <c r="W36" s="44">
        <v>1113654.6279063458</v>
      </c>
      <c r="X36" s="44">
        <v>1106125.4801748258</v>
      </c>
      <c r="Y36" s="44">
        <v>368212.83977731015</v>
      </c>
      <c r="Z36" s="45">
        <f t="shared" si="2"/>
        <v>39769946.550940618</v>
      </c>
      <c r="AB36" s="25"/>
      <c r="AC36" s="26"/>
    </row>
    <row r="37" spans="2:29" x14ac:dyDescent="0.2">
      <c r="B37" s="52" t="s">
        <v>84</v>
      </c>
      <c r="C37" s="53">
        <v>1403</v>
      </c>
      <c r="D37" s="53">
        <v>1</v>
      </c>
      <c r="E37" s="54">
        <v>4549221.5435727527</v>
      </c>
      <c r="F37" s="54">
        <v>4494240.0007498814</v>
      </c>
      <c r="G37" s="54">
        <f t="shared" ref="G37:G44" si="7">+SUM(H37:L37)</f>
        <v>13150480.823004657</v>
      </c>
      <c r="H37" s="55">
        <v>1131460.1187672466</v>
      </c>
      <c r="I37" s="55">
        <v>9635326.7021831963</v>
      </c>
      <c r="J37" s="55">
        <v>249594.26495561836</v>
      </c>
      <c r="K37" s="55">
        <v>14597.757419886309</v>
      </c>
      <c r="L37" s="55">
        <v>2119501.9796787109</v>
      </c>
      <c r="M37" s="54">
        <f t="shared" ref="M37:M44" si="8">+SUM(N37:Y37)</f>
        <v>22987280.402864724</v>
      </c>
      <c r="N37" s="55">
        <v>6477924.8733486254</v>
      </c>
      <c r="O37" s="55">
        <v>4145861.1799613875</v>
      </c>
      <c r="P37" s="55">
        <v>400720.77350904694</v>
      </c>
      <c r="Q37" s="55">
        <v>375402.76853675046</v>
      </c>
      <c r="R37" s="55">
        <v>1067107.3683788897</v>
      </c>
      <c r="S37" s="55">
        <v>5236146.161147425</v>
      </c>
      <c r="T37" s="55">
        <v>403276.41367115191</v>
      </c>
      <c r="U37" s="55">
        <v>22428.962995643476</v>
      </c>
      <c r="V37" s="55">
        <v>2499495.4498818223</v>
      </c>
      <c r="W37" s="55">
        <v>930916.55161426042</v>
      </c>
      <c r="X37" s="55">
        <v>1051882.5533409519</v>
      </c>
      <c r="Y37" s="55">
        <v>376117.34647876897</v>
      </c>
      <c r="Z37" s="56">
        <f t="shared" ref="Z37:Z44" si="9">+E37+F37+G37+M37</f>
        <v>45181222.770192012</v>
      </c>
      <c r="AA37" s="28"/>
    </row>
    <row r="38" spans="2:29" x14ac:dyDescent="0.2">
      <c r="B38" s="36"/>
      <c r="C38" s="37"/>
      <c r="D38" s="37">
        <v>2</v>
      </c>
      <c r="E38" s="38">
        <v>11066236.120191976</v>
      </c>
      <c r="F38" s="38">
        <v>4156010.3790367707</v>
      </c>
      <c r="G38" s="38">
        <f t="shared" si="7"/>
        <v>14029738.1818108</v>
      </c>
      <c r="H38" s="39">
        <v>1012171.6036083158</v>
      </c>
      <c r="I38" s="39">
        <v>10086248.928537413</v>
      </c>
      <c r="J38" s="39">
        <v>288014.58613169135</v>
      </c>
      <c r="K38" s="39">
        <v>17654.221381021085</v>
      </c>
      <c r="L38" s="39">
        <v>2625648.842152358</v>
      </c>
      <c r="M38" s="38">
        <f t="shared" si="8"/>
        <v>25834171.0126152</v>
      </c>
      <c r="N38" s="39">
        <v>6930348.7210201574</v>
      </c>
      <c r="O38" s="39">
        <v>4463169.6942730742</v>
      </c>
      <c r="P38" s="39">
        <v>456747.20057653327</v>
      </c>
      <c r="Q38" s="39">
        <v>365440.48773473874</v>
      </c>
      <c r="R38" s="39">
        <v>1095882.2327399543</v>
      </c>
      <c r="S38" s="39">
        <v>6108771.1328465231</v>
      </c>
      <c r="T38" s="39">
        <v>405350.38905385172</v>
      </c>
      <c r="U38" s="39">
        <v>24045.668438356341</v>
      </c>
      <c r="V38" s="39">
        <v>3180651.6932881526</v>
      </c>
      <c r="W38" s="39">
        <v>1128194.0110821142</v>
      </c>
      <c r="X38" s="39">
        <v>1255513.1801791759</v>
      </c>
      <c r="Y38" s="39">
        <v>420056.60138257232</v>
      </c>
      <c r="Z38" s="40">
        <f t="shared" si="9"/>
        <v>55086155.693654746</v>
      </c>
    </row>
    <row r="39" spans="2:29" x14ac:dyDescent="0.2">
      <c r="B39" s="36"/>
      <c r="C39" s="37"/>
      <c r="D39" s="37">
        <v>3</v>
      </c>
      <c r="E39" s="38">
        <v>7004455.0326286908</v>
      </c>
      <c r="F39" s="38">
        <v>4025086.1432581134</v>
      </c>
      <c r="G39" s="38">
        <f t="shared" si="7"/>
        <v>15314355.269607</v>
      </c>
      <c r="H39" s="39">
        <v>1128140.4042569648</v>
      </c>
      <c r="I39" s="39">
        <v>11523159.980713537</v>
      </c>
      <c r="J39" s="39">
        <v>278236.23149534105</v>
      </c>
      <c r="K39" s="39">
        <v>15855.844694863537</v>
      </c>
      <c r="L39" s="39">
        <v>2368962.8084462946</v>
      </c>
      <c r="M39" s="38">
        <f t="shared" si="8"/>
        <v>27459828.091764983</v>
      </c>
      <c r="N39" s="39">
        <v>7780012.6331147142</v>
      </c>
      <c r="O39" s="39">
        <v>5140226.4506094558</v>
      </c>
      <c r="P39" s="39">
        <v>470746.84469304048</v>
      </c>
      <c r="Q39" s="39">
        <v>405509.21139939909</v>
      </c>
      <c r="R39" s="39">
        <v>1238503.7635787516</v>
      </c>
      <c r="S39" s="39">
        <v>5988926.5964818448</v>
      </c>
      <c r="T39" s="39">
        <v>459534.3602037059</v>
      </c>
      <c r="U39" s="39">
        <v>24167.967261195845</v>
      </c>
      <c r="V39" s="39">
        <v>2903332.9747539605</v>
      </c>
      <c r="W39" s="39">
        <v>1211697.7175144963</v>
      </c>
      <c r="X39" s="39">
        <v>1429068.6254653886</v>
      </c>
      <c r="Y39" s="39">
        <v>408100.94668902812</v>
      </c>
      <c r="Z39" s="40">
        <f t="shared" si="9"/>
        <v>53803724.537258789</v>
      </c>
    </row>
    <row r="40" spans="2:29" x14ac:dyDescent="0.2">
      <c r="B40" s="41"/>
      <c r="C40" s="42"/>
      <c r="D40" s="42">
        <v>4</v>
      </c>
      <c r="E40" s="43">
        <v>625184.7637168878</v>
      </c>
      <c r="F40" s="43">
        <v>4206205.3989580646</v>
      </c>
      <c r="G40" s="43">
        <f t="shared" si="7"/>
        <v>18254959.616299782</v>
      </c>
      <c r="H40" s="44">
        <v>1256787.4761662157</v>
      </c>
      <c r="I40" s="44">
        <v>13072028.484473027</v>
      </c>
      <c r="J40" s="44">
        <v>287832.87487009948</v>
      </c>
      <c r="K40" s="44">
        <v>15731.116783371304</v>
      </c>
      <c r="L40" s="44">
        <v>3622579.6640070681</v>
      </c>
      <c r="M40" s="43">
        <f t="shared" si="8"/>
        <v>30873812.417637128</v>
      </c>
      <c r="N40" s="44">
        <v>8625321.0525278449</v>
      </c>
      <c r="O40" s="44">
        <v>5464472.1137299128</v>
      </c>
      <c r="P40" s="44">
        <v>502594.71578372573</v>
      </c>
      <c r="Q40" s="44">
        <v>388807.9198149541</v>
      </c>
      <c r="R40" s="44">
        <v>1410932.3979611355</v>
      </c>
      <c r="S40" s="44">
        <v>6062382.0189674404</v>
      </c>
      <c r="T40" s="44">
        <v>622792.07455987786</v>
      </c>
      <c r="U40" s="44">
        <v>30406.250607419599</v>
      </c>
      <c r="V40" s="44">
        <v>3917839.5198216075</v>
      </c>
      <c r="W40" s="44">
        <v>1522523.4084767562</v>
      </c>
      <c r="X40" s="44">
        <v>1698625.0190619119</v>
      </c>
      <c r="Y40" s="44">
        <v>627115.92632454401</v>
      </c>
      <c r="Z40" s="45">
        <f t="shared" si="9"/>
        <v>53960162.196611866</v>
      </c>
    </row>
    <row r="41" spans="2:29" x14ac:dyDescent="0.2">
      <c r="B41" s="52" t="s">
        <v>85</v>
      </c>
      <c r="C41" s="53">
        <v>1404</v>
      </c>
      <c r="D41" s="53">
        <v>1</v>
      </c>
      <c r="E41" s="54">
        <v>5561380.9305495135</v>
      </c>
      <c r="F41" s="54">
        <v>5684536.605840859</v>
      </c>
      <c r="G41" s="54">
        <f t="shared" si="7"/>
        <v>16977089.018746331</v>
      </c>
      <c r="H41" s="55">
        <v>1711387.0294618094</v>
      </c>
      <c r="I41" s="55">
        <v>12322304.272560066</v>
      </c>
      <c r="J41" s="55">
        <v>304061.82390406984</v>
      </c>
      <c r="K41" s="55">
        <v>17436.483494968648</v>
      </c>
      <c r="L41" s="55">
        <v>2621899.4093254171</v>
      </c>
      <c r="M41" s="54">
        <f t="shared" si="8"/>
        <v>32230336.826163676</v>
      </c>
      <c r="N41" s="55">
        <v>8727078.6897423342</v>
      </c>
      <c r="O41" s="55">
        <v>5815413.26652727</v>
      </c>
      <c r="P41" s="55">
        <v>498101.98200950801</v>
      </c>
      <c r="Q41" s="55">
        <v>486376.98721778579</v>
      </c>
      <c r="R41" s="55">
        <v>1527301.1626148871</v>
      </c>
      <c r="S41" s="55">
        <v>7314647.9408336198</v>
      </c>
      <c r="T41" s="55">
        <v>719122.9313120055</v>
      </c>
      <c r="U41" s="55">
        <v>32439.653754676983</v>
      </c>
      <c r="V41" s="55">
        <v>3444582.4789817436</v>
      </c>
      <c r="W41" s="55">
        <v>1392750.4321055533</v>
      </c>
      <c r="X41" s="55">
        <v>1702805.2846552939</v>
      </c>
      <c r="Y41" s="55">
        <v>569716.01640899444</v>
      </c>
      <c r="Z41" s="56">
        <f t="shared" si="9"/>
        <v>60453343.381300375</v>
      </c>
      <c r="AA41" s="28"/>
    </row>
    <row r="42" spans="2:29" x14ac:dyDescent="0.2">
      <c r="B42" s="36"/>
      <c r="C42" s="37"/>
      <c r="D42" s="37">
        <v>2</v>
      </c>
      <c r="E42" s="38">
        <v>15381403.460580068</v>
      </c>
      <c r="F42" s="38">
        <v>6104531.0465138052</v>
      </c>
      <c r="G42" s="38">
        <f t="shared" si="7"/>
        <v>20116785.935264464</v>
      </c>
      <c r="H42" s="39">
        <v>1551270.808918348</v>
      </c>
      <c r="I42" s="39">
        <v>14746186.758874994</v>
      </c>
      <c r="J42" s="39">
        <v>402196.62988089788</v>
      </c>
      <c r="K42" s="39">
        <v>34423.86142234721</v>
      </c>
      <c r="L42" s="39">
        <v>3382707.8761678799</v>
      </c>
      <c r="M42" s="38">
        <f t="shared" si="8"/>
        <v>37296912.961787798</v>
      </c>
      <c r="N42" s="39">
        <v>9814123.9648740701</v>
      </c>
      <c r="O42" s="39">
        <v>7189812.5677317288</v>
      </c>
      <c r="P42" s="39">
        <v>627986.26082940109</v>
      </c>
      <c r="Q42" s="39">
        <v>470652.28752998327</v>
      </c>
      <c r="R42" s="39">
        <v>1613075.7457252853</v>
      </c>
      <c r="S42" s="39">
        <v>8284916.9285111809</v>
      </c>
      <c r="T42" s="39">
        <v>706163.95149012224</v>
      </c>
      <c r="U42" s="39">
        <v>32697.725138928243</v>
      </c>
      <c r="V42" s="39">
        <v>4218293.539078217</v>
      </c>
      <c r="W42" s="39">
        <v>1670219.1232874149</v>
      </c>
      <c r="X42" s="39">
        <v>2035529.9305238402</v>
      </c>
      <c r="Y42" s="39">
        <v>633440.93706762441</v>
      </c>
      <c r="Z42" s="40">
        <f t="shared" si="9"/>
        <v>78899633.404146135</v>
      </c>
    </row>
    <row r="43" spans="2:29" x14ac:dyDescent="0.2">
      <c r="B43" s="36"/>
      <c r="C43" s="37"/>
      <c r="D43" s="37">
        <v>3</v>
      </c>
      <c r="E43" s="38">
        <v>12222964.16969566</v>
      </c>
      <c r="F43" s="38">
        <v>6193857.8293170827</v>
      </c>
      <c r="G43" s="38">
        <f t="shared" si="7"/>
        <v>23458058.757560037</v>
      </c>
      <c r="H43" s="39">
        <v>1768565.8629960604</v>
      </c>
      <c r="I43" s="39">
        <v>18784479.770526335</v>
      </c>
      <c r="J43" s="39">
        <v>414354.01709429116</v>
      </c>
      <c r="K43" s="39">
        <v>42390.521584500755</v>
      </c>
      <c r="L43" s="39">
        <v>2448268.5853588516</v>
      </c>
      <c r="M43" s="38">
        <f t="shared" si="8"/>
        <v>41312601.334432811</v>
      </c>
      <c r="N43" s="39">
        <v>12162928.304882953</v>
      </c>
      <c r="O43" s="39">
        <v>8383751.0708639296</v>
      </c>
      <c r="P43" s="39">
        <v>661393.77859563136</v>
      </c>
      <c r="Q43" s="39">
        <v>552483.99441152252</v>
      </c>
      <c r="R43" s="39">
        <v>1887980.1764910938</v>
      </c>
      <c r="S43" s="39">
        <v>8104221.960975701</v>
      </c>
      <c r="T43" s="39">
        <v>764514.62115449575</v>
      </c>
      <c r="U43" s="39">
        <v>33909.427420543398</v>
      </c>
      <c r="V43" s="39">
        <v>4174452.5677225371</v>
      </c>
      <c r="W43" s="39">
        <v>1807196.2931271493</v>
      </c>
      <c r="X43" s="39">
        <v>2126600.8854552028</v>
      </c>
      <c r="Y43" s="39">
        <v>653168.25333204865</v>
      </c>
      <c r="Z43" s="40">
        <f t="shared" si="9"/>
        <v>83187482.091005594</v>
      </c>
    </row>
    <row r="44" spans="2:29" ht="19.5" thickBot="1" x14ac:dyDescent="0.25">
      <c r="B44" s="57"/>
      <c r="C44" s="58"/>
      <c r="D44" s="58">
        <v>4</v>
      </c>
      <c r="E44" s="59">
        <v>1221877.7616164198</v>
      </c>
      <c r="F44" s="59">
        <v>10113844.845802989</v>
      </c>
      <c r="G44" s="59">
        <f t="shared" si="7"/>
        <v>29700968.348536711</v>
      </c>
      <c r="H44" s="60">
        <v>2107454.5157044064</v>
      </c>
      <c r="I44" s="60">
        <v>21435990.959256005</v>
      </c>
      <c r="J44" s="60">
        <v>562280.39246187976</v>
      </c>
      <c r="K44" s="60">
        <v>39107.441339613157</v>
      </c>
      <c r="L44" s="60">
        <v>5556135.03977481</v>
      </c>
      <c r="M44" s="59">
        <f t="shared" si="8"/>
        <v>46677855.834019117</v>
      </c>
      <c r="N44" s="60">
        <v>14202120.570960479</v>
      </c>
      <c r="O44" s="60">
        <v>8562406.8234136309</v>
      </c>
      <c r="P44" s="60">
        <v>674462.35558843066</v>
      </c>
      <c r="Q44" s="60">
        <v>457511.06535208144</v>
      </c>
      <c r="R44" s="60">
        <v>2179881.2129149153</v>
      </c>
      <c r="S44" s="60">
        <v>8282795.4894032674</v>
      </c>
      <c r="T44" s="60">
        <v>936541.44977525936</v>
      </c>
      <c r="U44" s="60">
        <v>42662.195664201303</v>
      </c>
      <c r="V44" s="60">
        <v>5616533.5369116515</v>
      </c>
      <c r="W44" s="60">
        <v>2169800.813641395</v>
      </c>
      <c r="X44" s="60">
        <v>2684610.8946309723</v>
      </c>
      <c r="Y44" s="60">
        <v>868529.42576284287</v>
      </c>
      <c r="Z44" s="61">
        <f t="shared" si="9"/>
        <v>87714546.789975226</v>
      </c>
    </row>
    <row r="46" spans="2:29" ht="19.5" thickBot="1" x14ac:dyDescent="0.25"/>
    <row r="47" spans="2:29" ht="30" customHeight="1" thickBot="1" x14ac:dyDescent="0.25">
      <c r="B47" s="268" t="s">
        <v>108</v>
      </c>
      <c r="C47" s="269"/>
      <c r="D47" s="269"/>
      <c r="E47" s="269"/>
      <c r="F47" s="269"/>
      <c r="G47" s="269"/>
      <c r="H47" s="269"/>
      <c r="I47" s="269"/>
      <c r="J47" s="269"/>
      <c r="K47" s="269"/>
      <c r="L47" s="269"/>
      <c r="M47" s="269"/>
      <c r="N47" s="269"/>
      <c r="O47" s="269"/>
      <c r="P47" s="269"/>
      <c r="Q47" s="269"/>
      <c r="R47" s="269"/>
      <c r="S47" s="269"/>
      <c r="T47" s="269"/>
      <c r="U47" s="269"/>
      <c r="V47" s="269"/>
      <c r="W47" s="269"/>
      <c r="X47" s="269"/>
      <c r="Y47" s="269"/>
      <c r="Z47" s="270"/>
      <c r="AA47" s="11"/>
    </row>
    <row r="48" spans="2:29" ht="19.5" thickBot="1" x14ac:dyDescent="0.25">
      <c r="B48" s="271" t="s">
        <v>45</v>
      </c>
      <c r="C48" s="271"/>
      <c r="D48" s="271"/>
      <c r="E48" s="271"/>
      <c r="F48" s="271"/>
      <c r="G48" s="271"/>
      <c r="H48" s="271"/>
      <c r="I48" s="271"/>
      <c r="J48" s="271"/>
      <c r="K48" s="271"/>
      <c r="L48" s="271"/>
      <c r="M48" s="271"/>
      <c r="N48" s="271"/>
      <c r="O48" s="271"/>
      <c r="P48" s="271"/>
      <c r="Q48" s="271"/>
      <c r="R48" s="271"/>
      <c r="S48" s="271"/>
      <c r="T48" s="271"/>
      <c r="U48" s="271"/>
      <c r="V48" s="271"/>
      <c r="W48" s="271"/>
      <c r="X48" s="271"/>
      <c r="Y48" s="271"/>
      <c r="Z48" s="271"/>
      <c r="AA48" s="12"/>
    </row>
    <row r="49" spans="2:26" ht="60" customHeight="1" thickBot="1" x14ac:dyDescent="0.25">
      <c r="B49" s="262" t="s">
        <v>73</v>
      </c>
      <c r="C49" s="263"/>
      <c r="D49" s="263"/>
      <c r="E49" s="65" t="s">
        <v>86</v>
      </c>
      <c r="F49" s="65" t="s">
        <v>87</v>
      </c>
      <c r="G49" s="65" t="s">
        <v>88</v>
      </c>
      <c r="H49" s="65" t="s">
        <v>89</v>
      </c>
      <c r="I49" s="65" t="s">
        <v>90</v>
      </c>
      <c r="J49" s="65" t="s">
        <v>91</v>
      </c>
      <c r="K49" s="65" t="s">
        <v>92</v>
      </c>
      <c r="L49" s="65" t="s">
        <v>93</v>
      </c>
      <c r="M49" s="65" t="s">
        <v>94</v>
      </c>
      <c r="N49" s="65" t="s">
        <v>95</v>
      </c>
      <c r="O49" s="65" t="s">
        <v>96</v>
      </c>
      <c r="P49" s="65" t="s">
        <v>97</v>
      </c>
      <c r="Q49" s="65" t="s">
        <v>98</v>
      </c>
      <c r="R49" s="65" t="s">
        <v>99</v>
      </c>
      <c r="S49" s="65" t="s">
        <v>100</v>
      </c>
      <c r="T49" s="65" t="s">
        <v>101</v>
      </c>
      <c r="U49" s="65" t="s">
        <v>102</v>
      </c>
      <c r="V49" s="65" t="s">
        <v>103</v>
      </c>
      <c r="W49" s="65" t="s">
        <v>104</v>
      </c>
      <c r="X49" s="65" t="s">
        <v>105</v>
      </c>
      <c r="Y49" s="65" t="s">
        <v>106</v>
      </c>
      <c r="Z49" s="66" t="s">
        <v>107</v>
      </c>
    </row>
    <row r="50" spans="2:26" x14ac:dyDescent="0.2">
      <c r="B50" s="264" t="s">
        <v>76</v>
      </c>
      <c r="C50" s="265"/>
      <c r="D50" s="265"/>
      <c r="E50" s="33">
        <f>+SUM(E5:E8)</f>
        <v>1269153.9851621781</v>
      </c>
      <c r="F50" s="33">
        <f t="shared" ref="F50:Z50" si="10">+SUM(F5:F8)</f>
        <v>1859471.1985987569</v>
      </c>
      <c r="G50" s="33">
        <f t="shared" si="10"/>
        <v>3296882.9029950858</v>
      </c>
      <c r="H50" s="34">
        <f t="shared" si="10"/>
        <v>122109.02316929183</v>
      </c>
      <c r="I50" s="34">
        <f t="shared" si="10"/>
        <v>2000934.4362853277</v>
      </c>
      <c r="J50" s="34">
        <f t="shared" si="10"/>
        <v>528666.78705613629</v>
      </c>
      <c r="K50" s="34">
        <f t="shared" si="10"/>
        <v>20198.85730094873</v>
      </c>
      <c r="L50" s="34">
        <f t="shared" si="10"/>
        <v>624973.79918338102</v>
      </c>
      <c r="M50" s="33">
        <f t="shared" si="10"/>
        <v>8118047.2672405727</v>
      </c>
      <c r="N50" s="34">
        <f t="shared" si="10"/>
        <v>1887283.3146474317</v>
      </c>
      <c r="O50" s="34">
        <f t="shared" si="10"/>
        <v>1046780.7623472897</v>
      </c>
      <c r="P50" s="34">
        <f t="shared" si="10"/>
        <v>109656.62482106422</v>
      </c>
      <c r="Q50" s="34">
        <f t="shared" si="10"/>
        <v>189292.08672200312</v>
      </c>
      <c r="R50" s="34">
        <f t="shared" si="10"/>
        <v>345933.92955573706</v>
      </c>
      <c r="S50" s="34">
        <f t="shared" si="10"/>
        <v>1893485.3014148851</v>
      </c>
      <c r="T50" s="34">
        <f t="shared" si="10"/>
        <v>196716.60682516254</v>
      </c>
      <c r="U50" s="34">
        <f t="shared" si="10"/>
        <v>14742.222902025998</v>
      </c>
      <c r="V50" s="34">
        <f t="shared" si="10"/>
        <v>1275798.8482790384</v>
      </c>
      <c r="W50" s="34">
        <f t="shared" si="10"/>
        <v>477337.69282501918</v>
      </c>
      <c r="X50" s="34">
        <f t="shared" si="10"/>
        <v>558524.89958312432</v>
      </c>
      <c r="Y50" s="34">
        <f t="shared" si="10"/>
        <v>122494.97731779117</v>
      </c>
      <c r="Z50" s="35">
        <f t="shared" si="10"/>
        <v>14543555.353996594</v>
      </c>
    </row>
    <row r="51" spans="2:26" x14ac:dyDescent="0.2">
      <c r="B51" s="266" t="s">
        <v>77</v>
      </c>
      <c r="C51" s="267"/>
      <c r="D51" s="267"/>
      <c r="E51" s="38">
        <f>+SUM(E9:E12)</f>
        <v>1482207.2518904209</v>
      </c>
      <c r="F51" s="38">
        <f t="shared" ref="F51:Z51" si="11">+SUM(F9:F12)</f>
        <v>2341402.3891431019</v>
      </c>
      <c r="G51" s="38">
        <f t="shared" si="11"/>
        <v>3967926.2761242716</v>
      </c>
      <c r="H51" s="39">
        <f t="shared" si="11"/>
        <v>193535.37840844947</v>
      </c>
      <c r="I51" s="39">
        <f t="shared" si="11"/>
        <v>2467639.7790985242</v>
      </c>
      <c r="J51" s="39">
        <f t="shared" si="11"/>
        <v>573774.59914332058</v>
      </c>
      <c r="K51" s="39">
        <f t="shared" si="11"/>
        <v>21103.357894978464</v>
      </c>
      <c r="L51" s="39">
        <f t="shared" si="11"/>
        <v>711873.16157899913</v>
      </c>
      <c r="M51" s="38">
        <f t="shared" si="11"/>
        <v>9116003.7239039429</v>
      </c>
      <c r="N51" s="39">
        <f t="shared" si="11"/>
        <v>2142659.1283404031</v>
      </c>
      <c r="O51" s="39">
        <f t="shared" si="11"/>
        <v>1117836.5650484299</v>
      </c>
      <c r="P51" s="39">
        <f t="shared" si="11"/>
        <v>114479.28358276704</v>
      </c>
      <c r="Q51" s="39">
        <f t="shared" si="11"/>
        <v>213933.3889537791</v>
      </c>
      <c r="R51" s="39">
        <f t="shared" si="11"/>
        <v>382456.02022266662</v>
      </c>
      <c r="S51" s="39">
        <f t="shared" si="11"/>
        <v>2056456.3694840309</v>
      </c>
      <c r="T51" s="39">
        <f t="shared" si="11"/>
        <v>219393.0629929323</v>
      </c>
      <c r="U51" s="39">
        <f t="shared" si="11"/>
        <v>16292.574074005872</v>
      </c>
      <c r="V51" s="39">
        <f t="shared" si="11"/>
        <v>1622138.2336578886</v>
      </c>
      <c r="W51" s="39">
        <f t="shared" si="11"/>
        <v>512239.77197811607</v>
      </c>
      <c r="X51" s="39">
        <f t="shared" si="11"/>
        <v>584818.97992253944</v>
      </c>
      <c r="Y51" s="39">
        <f t="shared" si="11"/>
        <v>133300.34564638318</v>
      </c>
      <c r="Z51" s="40">
        <f t="shared" si="11"/>
        <v>16907539.641061738</v>
      </c>
    </row>
    <row r="52" spans="2:26" x14ac:dyDescent="0.2">
      <c r="B52" s="266" t="s">
        <v>78</v>
      </c>
      <c r="C52" s="267"/>
      <c r="D52" s="267"/>
      <c r="E52" s="38">
        <f>+SUM(E13:E16)</f>
        <v>2150890.1656549731</v>
      </c>
      <c r="F52" s="38">
        <f t="shared" ref="F52:Z52" si="12">+SUM(F13:F16)</f>
        <v>2707830.8639737759</v>
      </c>
      <c r="G52" s="38">
        <f t="shared" si="12"/>
        <v>5588592.259783146</v>
      </c>
      <c r="H52" s="39">
        <f t="shared" si="12"/>
        <v>305217.70185019175</v>
      </c>
      <c r="I52" s="39">
        <f t="shared" si="12"/>
        <v>3625153.9461966138</v>
      </c>
      <c r="J52" s="39">
        <f t="shared" si="12"/>
        <v>601904.47123991733</v>
      </c>
      <c r="K52" s="39">
        <f t="shared" si="12"/>
        <v>28586.10870959147</v>
      </c>
      <c r="L52" s="39">
        <f t="shared" si="12"/>
        <v>1027730.031786832</v>
      </c>
      <c r="M52" s="38">
        <f t="shared" si="12"/>
        <v>11184555.45429128</v>
      </c>
      <c r="N52" s="39">
        <f t="shared" si="12"/>
        <v>2761532.797178214</v>
      </c>
      <c r="O52" s="39">
        <f t="shared" si="12"/>
        <v>1445486.9624404698</v>
      </c>
      <c r="P52" s="39">
        <f t="shared" si="12"/>
        <v>147075.96256258874</v>
      </c>
      <c r="Q52" s="39">
        <f t="shared" si="12"/>
        <v>254655.34352101138</v>
      </c>
      <c r="R52" s="39">
        <f t="shared" si="12"/>
        <v>562940.48127394647</v>
      </c>
      <c r="S52" s="39">
        <f t="shared" si="12"/>
        <v>2413070.5162272914</v>
      </c>
      <c r="T52" s="39">
        <f t="shared" si="12"/>
        <v>263821.0901936692</v>
      </c>
      <c r="U52" s="39">
        <f t="shared" si="12"/>
        <v>17907.936017622873</v>
      </c>
      <c r="V52" s="39">
        <f t="shared" si="12"/>
        <v>1781706.7436060687</v>
      </c>
      <c r="W52" s="39">
        <f t="shared" si="12"/>
        <v>690510.87063042913</v>
      </c>
      <c r="X52" s="39">
        <f t="shared" si="12"/>
        <v>656526.04354570748</v>
      </c>
      <c r="Y52" s="39">
        <f t="shared" si="12"/>
        <v>189320.70709426038</v>
      </c>
      <c r="Z52" s="40">
        <f t="shared" si="12"/>
        <v>21631868.743703175</v>
      </c>
    </row>
    <row r="53" spans="2:26" x14ac:dyDescent="0.2">
      <c r="B53" s="266" t="s">
        <v>79</v>
      </c>
      <c r="C53" s="267"/>
      <c r="D53" s="267"/>
      <c r="E53" s="38">
        <f>+SUM(E17:E20)</f>
        <v>3371350.1920484114</v>
      </c>
      <c r="F53" s="38">
        <f t="shared" ref="F53:Z53" si="13">+SUM(F17:F20)</f>
        <v>1603266.1628877013</v>
      </c>
      <c r="G53" s="38">
        <f t="shared" si="13"/>
        <v>7937083.2605989389</v>
      </c>
      <c r="H53" s="39">
        <f t="shared" si="13"/>
        <v>490688.87231267022</v>
      </c>
      <c r="I53" s="39">
        <f t="shared" si="13"/>
        <v>5326315.3677019989</v>
      </c>
      <c r="J53" s="39">
        <f t="shared" si="13"/>
        <v>644256.31932935922</v>
      </c>
      <c r="K53" s="39">
        <f t="shared" si="13"/>
        <v>29700.742534671474</v>
      </c>
      <c r="L53" s="39">
        <f t="shared" si="13"/>
        <v>1446121.9587202393</v>
      </c>
      <c r="M53" s="38">
        <f t="shared" si="13"/>
        <v>14759247.492495425</v>
      </c>
      <c r="N53" s="39">
        <f t="shared" si="13"/>
        <v>3774466.3227320747</v>
      </c>
      <c r="O53" s="39">
        <f t="shared" si="13"/>
        <v>2057006.3108777252</v>
      </c>
      <c r="P53" s="39">
        <f t="shared" si="13"/>
        <v>173159.81639048189</v>
      </c>
      <c r="Q53" s="39">
        <f t="shared" si="13"/>
        <v>308502.2476583008</v>
      </c>
      <c r="R53" s="39">
        <f t="shared" si="13"/>
        <v>884190.30767902546</v>
      </c>
      <c r="S53" s="39">
        <f t="shared" si="13"/>
        <v>3098786.4787005875</v>
      </c>
      <c r="T53" s="39">
        <f t="shared" si="13"/>
        <v>279455.28318402113</v>
      </c>
      <c r="U53" s="39">
        <f t="shared" si="13"/>
        <v>19808.589469366299</v>
      </c>
      <c r="V53" s="39">
        <f t="shared" si="13"/>
        <v>2238580.0830004392</v>
      </c>
      <c r="W53" s="39">
        <f t="shared" si="13"/>
        <v>917736.00204490998</v>
      </c>
      <c r="X53" s="39">
        <f t="shared" si="13"/>
        <v>799430.84933025273</v>
      </c>
      <c r="Y53" s="39">
        <f t="shared" si="13"/>
        <v>208125.20142824005</v>
      </c>
      <c r="Z53" s="40">
        <f t="shared" si="13"/>
        <v>27670947.108030476</v>
      </c>
    </row>
    <row r="54" spans="2:26" x14ac:dyDescent="0.2">
      <c r="B54" s="266" t="s">
        <v>80</v>
      </c>
      <c r="C54" s="267"/>
      <c r="D54" s="267"/>
      <c r="E54" s="38">
        <f>+SUM(E21:E24)</f>
        <v>5110958.5212225765</v>
      </c>
      <c r="F54" s="38">
        <f t="shared" ref="F54:Z54" si="14">+SUM(F21:F24)</f>
        <v>1552177.1982303103</v>
      </c>
      <c r="G54" s="38">
        <f t="shared" si="14"/>
        <v>14711286.281976497</v>
      </c>
      <c r="H54" s="39">
        <f t="shared" si="14"/>
        <v>1240864.335585319</v>
      </c>
      <c r="I54" s="39">
        <f t="shared" si="14"/>
        <v>9994516.9891809635</v>
      </c>
      <c r="J54" s="39">
        <f t="shared" si="14"/>
        <v>707113.92019017169</v>
      </c>
      <c r="K54" s="39">
        <f t="shared" si="14"/>
        <v>36980.435184084599</v>
      </c>
      <c r="L54" s="39">
        <f t="shared" si="14"/>
        <v>2731810.6018359573</v>
      </c>
      <c r="M54" s="38">
        <f t="shared" si="14"/>
        <v>21333960.380971819</v>
      </c>
      <c r="N54" s="39">
        <f t="shared" si="14"/>
        <v>5870649.9749798346</v>
      </c>
      <c r="O54" s="39">
        <f t="shared" si="14"/>
        <v>3052760.0656870846</v>
      </c>
      <c r="P54" s="39">
        <f t="shared" si="14"/>
        <v>138518.34987336764</v>
      </c>
      <c r="Q54" s="39">
        <f t="shared" si="14"/>
        <v>423276.80590114254</v>
      </c>
      <c r="R54" s="39">
        <f t="shared" si="14"/>
        <v>1691323.5697764365</v>
      </c>
      <c r="S54" s="39">
        <f t="shared" si="14"/>
        <v>4197793.01275755</v>
      </c>
      <c r="T54" s="39">
        <f t="shared" si="14"/>
        <v>369102.54493948648</v>
      </c>
      <c r="U54" s="39">
        <f t="shared" si="14"/>
        <v>25795.691971474742</v>
      </c>
      <c r="V54" s="39">
        <f t="shared" si="14"/>
        <v>3133816.9019487742</v>
      </c>
      <c r="W54" s="39">
        <f t="shared" si="14"/>
        <v>1144055.0467599519</v>
      </c>
      <c r="X54" s="39">
        <f t="shared" si="14"/>
        <v>1004348.2842566901</v>
      </c>
      <c r="Y54" s="39">
        <f t="shared" si="14"/>
        <v>282520.13212002686</v>
      </c>
      <c r="Z54" s="40">
        <f t="shared" si="14"/>
        <v>42708382.382401206</v>
      </c>
    </row>
    <row r="55" spans="2:26" x14ac:dyDescent="0.2">
      <c r="B55" s="266" t="s">
        <v>81</v>
      </c>
      <c r="C55" s="267"/>
      <c r="D55" s="267"/>
      <c r="E55" s="38">
        <f>+SUM(E25:E28)</f>
        <v>7544013.8929278729</v>
      </c>
      <c r="F55" s="38">
        <f t="shared" ref="F55:Z55" si="15">+SUM(F25:F28)</f>
        <v>4540270.3417844493</v>
      </c>
      <c r="G55" s="38">
        <f t="shared" si="15"/>
        <v>23286234.368928041</v>
      </c>
      <c r="H55" s="39">
        <f t="shared" si="15"/>
        <v>2182130.9417987387</v>
      </c>
      <c r="I55" s="39">
        <f t="shared" si="15"/>
        <v>16628896.347653739</v>
      </c>
      <c r="J55" s="39">
        <f t="shared" si="15"/>
        <v>752003.81328951824</v>
      </c>
      <c r="K55" s="39">
        <f t="shared" si="15"/>
        <v>44193.484630102423</v>
      </c>
      <c r="L55" s="39">
        <f t="shared" si="15"/>
        <v>3679009.7815559385</v>
      </c>
      <c r="M55" s="38">
        <f t="shared" si="15"/>
        <v>33867782.156527929</v>
      </c>
      <c r="N55" s="39">
        <f t="shared" si="15"/>
        <v>9665969.6670182198</v>
      </c>
      <c r="O55" s="39">
        <f t="shared" si="15"/>
        <v>5365339.5798298102</v>
      </c>
      <c r="P55" s="39">
        <f t="shared" si="15"/>
        <v>307599.13575952797</v>
      </c>
      <c r="Q55" s="39">
        <f t="shared" si="15"/>
        <v>566485.67320734356</v>
      </c>
      <c r="R55" s="39">
        <f t="shared" si="15"/>
        <v>1914409.8314510621</v>
      </c>
      <c r="S55" s="39">
        <f t="shared" si="15"/>
        <v>6229724.0674974285</v>
      </c>
      <c r="T55" s="39">
        <f t="shared" si="15"/>
        <v>578068.03371279617</v>
      </c>
      <c r="U55" s="39">
        <f t="shared" si="15"/>
        <v>36869.222960822008</v>
      </c>
      <c r="V55" s="39">
        <f t="shared" si="15"/>
        <v>5169776.7936633974</v>
      </c>
      <c r="W55" s="39">
        <f t="shared" si="15"/>
        <v>1822584.6850641994</v>
      </c>
      <c r="X55" s="39">
        <f t="shared" si="15"/>
        <v>1752774.9164818719</v>
      </c>
      <c r="Y55" s="39">
        <f t="shared" si="15"/>
        <v>458180.54988145223</v>
      </c>
      <c r="Z55" s="40">
        <f t="shared" si="15"/>
        <v>69238300.760168299</v>
      </c>
    </row>
    <row r="56" spans="2:26" x14ac:dyDescent="0.2">
      <c r="B56" s="266" t="s">
        <v>82</v>
      </c>
      <c r="C56" s="267"/>
      <c r="D56" s="267"/>
      <c r="E56" s="38">
        <f>+SUM(E29:E32)</f>
        <v>11961148.262500696</v>
      </c>
      <c r="F56" s="38">
        <f t="shared" ref="F56:Z56" si="16">+SUM(F29:F32)</f>
        <v>12424703.789034473</v>
      </c>
      <c r="G56" s="38">
        <f t="shared" si="16"/>
        <v>33673658.825759269</v>
      </c>
      <c r="H56" s="39">
        <f t="shared" si="16"/>
        <v>2603076.0109568657</v>
      </c>
      <c r="I56" s="39">
        <f t="shared" si="16"/>
        <v>24855866.615513533</v>
      </c>
      <c r="J56" s="39">
        <f t="shared" si="16"/>
        <v>819418.26070105098</v>
      </c>
      <c r="K56" s="39">
        <f t="shared" si="16"/>
        <v>50438.732264669612</v>
      </c>
      <c r="L56" s="39">
        <f t="shared" si="16"/>
        <v>5344859.2063231496</v>
      </c>
      <c r="M56" s="38">
        <f t="shared" si="16"/>
        <v>50708475.003607273</v>
      </c>
      <c r="N56" s="39">
        <f t="shared" si="16"/>
        <v>15374724.365858864</v>
      </c>
      <c r="O56" s="39">
        <f t="shared" si="16"/>
        <v>8782332.2732409332</v>
      </c>
      <c r="P56" s="39">
        <f t="shared" si="16"/>
        <v>716372.07813920733</v>
      </c>
      <c r="Q56" s="39">
        <f t="shared" si="16"/>
        <v>782041.56801982597</v>
      </c>
      <c r="R56" s="39">
        <f t="shared" si="16"/>
        <v>2680875.9003826124</v>
      </c>
      <c r="S56" s="39">
        <f t="shared" si="16"/>
        <v>9881083.1818684116</v>
      </c>
      <c r="T56" s="39">
        <f t="shared" si="16"/>
        <v>915571.35051089432</v>
      </c>
      <c r="U56" s="39">
        <f t="shared" si="16"/>
        <v>47984.341898459039</v>
      </c>
      <c r="V56" s="39">
        <f t="shared" si="16"/>
        <v>6248789.0671822624</v>
      </c>
      <c r="W56" s="39">
        <f t="shared" si="16"/>
        <v>2192778.5536435149</v>
      </c>
      <c r="X56" s="39">
        <f t="shared" si="16"/>
        <v>2412140.4708588198</v>
      </c>
      <c r="Y56" s="39">
        <f t="shared" si="16"/>
        <v>673781.8520034682</v>
      </c>
      <c r="Z56" s="40">
        <f t="shared" si="16"/>
        <v>108767985.88090172</v>
      </c>
    </row>
    <row r="57" spans="2:26" x14ac:dyDescent="0.2">
      <c r="B57" s="266" t="s">
        <v>83</v>
      </c>
      <c r="C57" s="267"/>
      <c r="D57" s="267"/>
      <c r="E57" s="38">
        <f>+SUM(E33:E36)</f>
        <v>17387879.460346151</v>
      </c>
      <c r="F57" s="38">
        <f t="shared" ref="F57:Z57" si="17">+SUM(F33:F36)</f>
        <v>15181068.977299932</v>
      </c>
      <c r="G57" s="38">
        <f t="shared" si="17"/>
        <v>47533391.373015776</v>
      </c>
      <c r="H57" s="39">
        <f t="shared" si="17"/>
        <v>3548612.4305160227</v>
      </c>
      <c r="I57" s="39">
        <f t="shared" si="17"/>
        <v>34968556.070475735</v>
      </c>
      <c r="J57" s="39">
        <f t="shared" si="17"/>
        <v>983031.85548234393</v>
      </c>
      <c r="K57" s="39">
        <f t="shared" si="17"/>
        <v>60387.223727211618</v>
      </c>
      <c r="L57" s="39">
        <f t="shared" si="17"/>
        <v>7972803.7928144652</v>
      </c>
      <c r="M57" s="38">
        <f t="shared" si="17"/>
        <v>77032432.45515652</v>
      </c>
      <c r="N57" s="39">
        <f t="shared" si="17"/>
        <v>22349300.07426893</v>
      </c>
      <c r="O57" s="39">
        <f t="shared" si="17"/>
        <v>13976439.443356965</v>
      </c>
      <c r="P57" s="39">
        <f t="shared" si="17"/>
        <v>1318002.267928726</v>
      </c>
      <c r="Q57" s="39">
        <f t="shared" si="17"/>
        <v>1112058.6440708204</v>
      </c>
      <c r="R57" s="39">
        <f t="shared" si="17"/>
        <v>3619317.1410963992</v>
      </c>
      <c r="S57" s="39">
        <f t="shared" si="17"/>
        <v>15837000.217695013</v>
      </c>
      <c r="T57" s="39">
        <f t="shared" si="17"/>
        <v>1314520.6096458575</v>
      </c>
      <c r="U57" s="39">
        <f t="shared" si="17"/>
        <v>70005.183138392546</v>
      </c>
      <c r="V57" s="39">
        <f t="shared" si="17"/>
        <v>9336338.8259034064</v>
      </c>
      <c r="W57" s="39">
        <f t="shared" si="17"/>
        <v>3433248.7291261512</v>
      </c>
      <c r="X57" s="39">
        <f t="shared" si="17"/>
        <v>3581743.987047093</v>
      </c>
      <c r="Y57" s="39">
        <f t="shared" si="17"/>
        <v>1084457.3318787725</v>
      </c>
      <c r="Z57" s="40">
        <f t="shared" si="17"/>
        <v>157134772.26581836</v>
      </c>
    </row>
    <row r="58" spans="2:26" x14ac:dyDescent="0.2">
      <c r="B58" s="266" t="s">
        <v>84</v>
      </c>
      <c r="C58" s="267"/>
      <c r="D58" s="267"/>
      <c r="E58" s="38">
        <f>+SUM(E37:E40)</f>
        <v>23245097.46011031</v>
      </c>
      <c r="F58" s="38">
        <f t="shared" ref="F58:Z58" si="18">+SUM(F37:F40)</f>
        <v>16881541.92200283</v>
      </c>
      <c r="G58" s="38">
        <f t="shared" si="18"/>
        <v>60749533.890722245</v>
      </c>
      <c r="H58" s="39">
        <f t="shared" si="18"/>
        <v>4528559.6027987432</v>
      </c>
      <c r="I58" s="39">
        <f t="shared" si="18"/>
        <v>44316764.095907174</v>
      </c>
      <c r="J58" s="39">
        <f t="shared" si="18"/>
        <v>1103677.9574527503</v>
      </c>
      <c r="K58" s="39">
        <f t="shared" si="18"/>
        <v>63838.94027914224</v>
      </c>
      <c r="L58" s="39">
        <f t="shared" si="18"/>
        <v>10736693.294284431</v>
      </c>
      <c r="M58" s="38">
        <f t="shared" si="18"/>
        <v>107155091.92488204</v>
      </c>
      <c r="N58" s="39">
        <f t="shared" si="18"/>
        <v>29813607.280011341</v>
      </c>
      <c r="O58" s="39">
        <f t="shared" si="18"/>
        <v>19213729.43857383</v>
      </c>
      <c r="P58" s="39">
        <f t="shared" si="18"/>
        <v>1830809.5345623463</v>
      </c>
      <c r="Q58" s="39">
        <f t="shared" si="18"/>
        <v>1535160.3874858422</v>
      </c>
      <c r="R58" s="39">
        <f t="shared" si="18"/>
        <v>4812425.7626587311</v>
      </c>
      <c r="S58" s="39">
        <f t="shared" si="18"/>
        <v>23396225.909443237</v>
      </c>
      <c r="T58" s="39">
        <f t="shared" si="18"/>
        <v>1890953.2374885874</v>
      </c>
      <c r="U58" s="39">
        <f t="shared" si="18"/>
        <v>101048.84930261526</v>
      </c>
      <c r="V58" s="39">
        <f t="shared" si="18"/>
        <v>12501319.637745544</v>
      </c>
      <c r="W58" s="39">
        <f t="shared" si="18"/>
        <v>4793331.6886876272</v>
      </c>
      <c r="X58" s="39">
        <f t="shared" si="18"/>
        <v>5435089.3780474281</v>
      </c>
      <c r="Y58" s="39">
        <f t="shared" si="18"/>
        <v>1831390.8208749134</v>
      </c>
      <c r="Z58" s="40">
        <f t="shared" si="18"/>
        <v>208031265.19771743</v>
      </c>
    </row>
    <row r="59" spans="2:26" ht="19.5" thickBot="1" x14ac:dyDescent="0.25">
      <c r="B59" s="272" t="s">
        <v>85</v>
      </c>
      <c r="C59" s="273"/>
      <c r="D59" s="273"/>
      <c r="E59" s="59">
        <f>+SUM(E41:E44)</f>
        <v>34387626.32244166</v>
      </c>
      <c r="F59" s="59">
        <f t="shared" ref="F59:Z59" si="19">+SUM(F41:F44)</f>
        <v>28096770.327474736</v>
      </c>
      <c r="G59" s="59">
        <f t="shared" si="19"/>
        <v>90252902.060107544</v>
      </c>
      <c r="H59" s="60">
        <f t="shared" si="19"/>
        <v>7138678.2170806248</v>
      </c>
      <c r="I59" s="60">
        <f t="shared" si="19"/>
        <v>67288961.7612174</v>
      </c>
      <c r="J59" s="60">
        <f t="shared" si="19"/>
        <v>1682892.8633411387</v>
      </c>
      <c r="K59" s="60">
        <f t="shared" si="19"/>
        <v>133358.30784142978</v>
      </c>
      <c r="L59" s="60">
        <f t="shared" si="19"/>
        <v>14009010.910626959</v>
      </c>
      <c r="M59" s="59">
        <f t="shared" si="19"/>
        <v>157517706.9564034</v>
      </c>
      <c r="N59" s="60">
        <f t="shared" si="19"/>
        <v>44906251.530459836</v>
      </c>
      <c r="O59" s="60">
        <f t="shared" si="19"/>
        <v>29951383.728536561</v>
      </c>
      <c r="P59" s="60">
        <f t="shared" si="19"/>
        <v>2461944.3770229709</v>
      </c>
      <c r="Q59" s="60">
        <f t="shared" si="19"/>
        <v>1967024.3345113732</v>
      </c>
      <c r="R59" s="60">
        <f t="shared" si="19"/>
        <v>7208238.2977461815</v>
      </c>
      <c r="S59" s="60">
        <f t="shared" si="19"/>
        <v>31986582.319723766</v>
      </c>
      <c r="T59" s="60">
        <f t="shared" si="19"/>
        <v>3126342.9537318829</v>
      </c>
      <c r="U59" s="60">
        <f t="shared" si="19"/>
        <v>141709.00197834993</v>
      </c>
      <c r="V59" s="60">
        <f t="shared" si="19"/>
        <v>17453862.12269415</v>
      </c>
      <c r="W59" s="60">
        <f t="shared" si="19"/>
        <v>7039966.6621615123</v>
      </c>
      <c r="X59" s="60">
        <f t="shared" si="19"/>
        <v>8549546.9952653088</v>
      </c>
      <c r="Y59" s="60">
        <f t="shared" si="19"/>
        <v>2724854.6325715105</v>
      </c>
      <c r="Z59" s="61">
        <f t="shared" si="19"/>
        <v>310255005.66642737</v>
      </c>
    </row>
    <row r="60" spans="2:26" x14ac:dyDescent="0.2">
      <c r="B60" s="68" t="s">
        <v>109</v>
      </c>
      <c r="C60" s="29"/>
    </row>
  </sheetData>
  <mergeCells count="15">
    <mergeCell ref="B57:D57"/>
    <mergeCell ref="B58:D58"/>
    <mergeCell ref="B59:D59"/>
    <mergeCell ref="B52:D52"/>
    <mergeCell ref="B53:D53"/>
    <mergeCell ref="B54:D54"/>
    <mergeCell ref="B55:D55"/>
    <mergeCell ref="B56:D56"/>
    <mergeCell ref="B49:D49"/>
    <mergeCell ref="B50:D50"/>
    <mergeCell ref="B51:D51"/>
    <mergeCell ref="B2:Z2"/>
    <mergeCell ref="B47:Z47"/>
    <mergeCell ref="B3:Z3"/>
    <mergeCell ref="B48:Z48"/>
  </mergeCells>
  <phoneticPr fontId="3" type="noConversion"/>
  <pageMargins left="0.75" right="0.75" top="1" bottom="1" header="0.5" footer="0.5"/>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59999389629810485"/>
  </sheetPr>
  <dimension ref="A1:AR60"/>
  <sheetViews>
    <sheetView zoomScale="85" zoomScaleNormal="85" workbookViewId="0">
      <pane xSplit="4" ySplit="4" topLeftCell="G38" activePane="bottomRight" state="frozen"/>
      <selection activeCell="E36" sqref="E36"/>
      <selection pane="topRight" activeCell="E36" sqref="E36"/>
      <selection pane="bottomLeft" activeCell="E36" sqref="E36"/>
      <selection pane="bottomRight" activeCell="B47" sqref="B47:Z47"/>
    </sheetView>
  </sheetViews>
  <sheetFormatPr defaultRowHeight="18.75" x14ac:dyDescent="0.3"/>
  <cols>
    <col min="1" max="1" width="4.7109375" style="69" customWidth="1"/>
    <col min="2" max="4" width="10.7109375" style="69" customWidth="1"/>
    <col min="5" max="5" width="13.7109375" style="69" customWidth="1"/>
    <col min="6" max="6" width="13.140625" style="69" bestFit="1" customWidth="1"/>
    <col min="7" max="7" width="15.7109375" style="69" customWidth="1"/>
    <col min="8" max="9" width="11.85546875" style="69" bestFit="1" customWidth="1"/>
    <col min="10" max="10" width="12.28515625" style="69" bestFit="1" customWidth="1"/>
    <col min="11" max="11" width="15.7109375" style="69" customWidth="1"/>
    <col min="12" max="12" width="11.42578125" style="69" customWidth="1"/>
    <col min="13" max="13" width="13.7109375" style="69" bestFit="1" customWidth="1"/>
    <col min="14" max="14" width="19.28515625" style="69" customWidth="1"/>
    <col min="15" max="15" width="11.7109375" style="69" customWidth="1"/>
    <col min="16" max="16" width="12.42578125" style="69" customWidth="1"/>
    <col min="17" max="17" width="13" style="69" customWidth="1"/>
    <col min="18" max="18" width="11.5703125" style="69" customWidth="1"/>
    <col min="19" max="19" width="11.7109375" style="69" customWidth="1"/>
    <col min="20" max="20" width="14" style="69" customWidth="1"/>
    <col min="21" max="21" width="14.42578125" style="69" customWidth="1"/>
    <col min="22" max="22" width="12.140625" style="69" customWidth="1"/>
    <col min="23" max="23" width="12.42578125" style="69" customWidth="1"/>
    <col min="24" max="24" width="13.85546875" style="69" bestFit="1" customWidth="1"/>
    <col min="25" max="25" width="14.7109375" style="69" customWidth="1"/>
    <col min="26" max="26" width="15.42578125" style="70" bestFit="1" customWidth="1"/>
    <col min="27" max="27" width="14.85546875" style="69" bestFit="1" customWidth="1"/>
    <col min="28" max="28" width="15.5703125" style="71" bestFit="1" customWidth="1"/>
    <col min="29" max="32" width="9.140625" style="69"/>
    <col min="33" max="33" width="9.140625" style="69" customWidth="1"/>
    <col min="34" max="16384" width="9.140625" style="69"/>
  </cols>
  <sheetData>
    <row r="1" spans="1:44" ht="24.95" customHeight="1" thickBot="1" x14ac:dyDescent="0.35"/>
    <row r="2" spans="1:44" ht="30" customHeight="1" thickBot="1" x14ac:dyDescent="0.35">
      <c r="B2" s="268" t="s">
        <v>110</v>
      </c>
      <c r="C2" s="269"/>
      <c r="D2" s="269"/>
      <c r="E2" s="269"/>
      <c r="F2" s="269"/>
      <c r="G2" s="269"/>
      <c r="H2" s="269"/>
      <c r="I2" s="269"/>
      <c r="J2" s="269"/>
      <c r="K2" s="269"/>
      <c r="L2" s="269"/>
      <c r="M2" s="269"/>
      <c r="N2" s="269"/>
      <c r="O2" s="269"/>
      <c r="P2" s="269"/>
      <c r="Q2" s="269"/>
      <c r="R2" s="269"/>
      <c r="S2" s="269"/>
      <c r="T2" s="269"/>
      <c r="U2" s="269"/>
      <c r="V2" s="269"/>
      <c r="W2" s="269"/>
      <c r="X2" s="269"/>
      <c r="Y2" s="269"/>
      <c r="Z2" s="270"/>
    </row>
    <row r="3" spans="1:44" ht="19.5" thickBot="1" x14ac:dyDescent="0.35">
      <c r="B3" s="271" t="s">
        <v>45</v>
      </c>
      <c r="C3" s="271"/>
      <c r="D3" s="271"/>
      <c r="E3" s="271"/>
      <c r="F3" s="271"/>
      <c r="G3" s="271"/>
      <c r="H3" s="271"/>
      <c r="I3" s="271"/>
      <c r="J3" s="271"/>
      <c r="K3" s="271"/>
      <c r="L3" s="271"/>
      <c r="M3" s="271"/>
      <c r="N3" s="271"/>
      <c r="O3" s="271"/>
      <c r="P3" s="271"/>
      <c r="Q3" s="271"/>
      <c r="R3" s="271"/>
      <c r="S3" s="271"/>
      <c r="T3" s="271"/>
      <c r="U3" s="271"/>
      <c r="V3" s="271"/>
      <c r="W3" s="271"/>
      <c r="X3" s="271"/>
      <c r="Y3" s="271"/>
      <c r="Z3" s="271"/>
    </row>
    <row r="4" spans="1:44" ht="60" customHeight="1" thickBot="1" x14ac:dyDescent="0.35">
      <c r="B4" s="63" t="s">
        <v>73</v>
      </c>
      <c r="C4" s="64" t="s">
        <v>74</v>
      </c>
      <c r="D4" s="64" t="s">
        <v>75</v>
      </c>
      <c r="E4" s="65" t="s">
        <v>86</v>
      </c>
      <c r="F4" s="65" t="s">
        <v>87</v>
      </c>
      <c r="G4" s="65" t="s">
        <v>88</v>
      </c>
      <c r="H4" s="65" t="s">
        <v>89</v>
      </c>
      <c r="I4" s="65" t="s">
        <v>90</v>
      </c>
      <c r="J4" s="65" t="s">
        <v>91</v>
      </c>
      <c r="K4" s="65" t="s">
        <v>92</v>
      </c>
      <c r="L4" s="65" t="s">
        <v>93</v>
      </c>
      <c r="M4" s="65" t="s">
        <v>94</v>
      </c>
      <c r="N4" s="65" t="s">
        <v>95</v>
      </c>
      <c r="O4" s="65" t="s">
        <v>96</v>
      </c>
      <c r="P4" s="65" t="s">
        <v>97</v>
      </c>
      <c r="Q4" s="65" t="s">
        <v>98</v>
      </c>
      <c r="R4" s="65" t="s">
        <v>99</v>
      </c>
      <c r="S4" s="65" t="s">
        <v>100</v>
      </c>
      <c r="T4" s="65" t="s">
        <v>101</v>
      </c>
      <c r="U4" s="65" t="s">
        <v>102</v>
      </c>
      <c r="V4" s="65" t="s">
        <v>103</v>
      </c>
      <c r="W4" s="65" t="s">
        <v>104</v>
      </c>
      <c r="X4" s="65" t="s">
        <v>105</v>
      </c>
      <c r="Y4" s="65" t="s">
        <v>106</v>
      </c>
      <c r="Z4" s="66" t="s">
        <v>107</v>
      </c>
      <c r="AA4" s="71"/>
      <c r="AB4" s="69"/>
    </row>
    <row r="5" spans="1:44" ht="18.75" customHeight="1" x14ac:dyDescent="0.3">
      <c r="A5" s="72"/>
      <c r="B5" s="31" t="s">
        <v>76</v>
      </c>
      <c r="C5" s="32">
        <v>1395</v>
      </c>
      <c r="D5" s="32">
        <v>1</v>
      </c>
      <c r="E5" s="33"/>
      <c r="F5" s="14"/>
      <c r="G5" s="14"/>
      <c r="H5" s="15"/>
      <c r="I5" s="15"/>
      <c r="J5" s="15"/>
      <c r="K5" s="15"/>
      <c r="L5" s="15"/>
      <c r="M5" s="14"/>
      <c r="N5" s="15"/>
      <c r="O5" s="15"/>
      <c r="P5" s="15"/>
      <c r="Q5" s="15"/>
      <c r="R5" s="15"/>
      <c r="S5" s="15"/>
      <c r="T5" s="15"/>
      <c r="U5" s="15"/>
      <c r="V5" s="15"/>
      <c r="W5" s="15"/>
      <c r="X5" s="15"/>
      <c r="Y5" s="15"/>
      <c r="Z5" s="16"/>
      <c r="AA5" s="73"/>
      <c r="AB5" s="74"/>
      <c r="AD5" s="75"/>
      <c r="AE5" s="75"/>
      <c r="AF5" s="75"/>
      <c r="AG5" s="75"/>
      <c r="AH5" s="75"/>
      <c r="AI5" s="75"/>
      <c r="AJ5" s="75"/>
      <c r="AK5" s="75"/>
      <c r="AL5" s="75"/>
      <c r="AM5" s="75"/>
      <c r="AN5" s="75"/>
      <c r="AO5" s="75"/>
      <c r="AP5" s="75"/>
      <c r="AQ5" s="75"/>
      <c r="AR5" s="75"/>
    </row>
    <row r="6" spans="1:44" ht="18.75" customHeight="1" x14ac:dyDescent="0.3">
      <c r="A6" s="72"/>
      <c r="B6" s="36"/>
      <c r="C6" s="37"/>
      <c r="D6" s="37">
        <v>2</v>
      </c>
      <c r="E6" s="21"/>
      <c r="F6" s="21"/>
      <c r="G6" s="21"/>
      <c r="H6" s="22"/>
      <c r="I6" s="22"/>
      <c r="J6" s="22"/>
      <c r="K6" s="22"/>
      <c r="L6" s="22"/>
      <c r="M6" s="21"/>
      <c r="N6" s="22"/>
      <c r="O6" s="22"/>
      <c r="P6" s="22"/>
      <c r="Q6" s="22"/>
      <c r="R6" s="22"/>
      <c r="S6" s="22"/>
      <c r="T6" s="22"/>
      <c r="U6" s="22"/>
      <c r="V6" s="22"/>
      <c r="W6" s="22"/>
      <c r="X6" s="22"/>
      <c r="Y6" s="22"/>
      <c r="Z6" s="23"/>
      <c r="AA6" s="73"/>
      <c r="AB6" s="75"/>
      <c r="AD6" s="75"/>
      <c r="AE6" s="75"/>
      <c r="AF6" s="75"/>
      <c r="AG6" s="75"/>
      <c r="AH6" s="75"/>
      <c r="AI6" s="75"/>
      <c r="AJ6" s="75"/>
      <c r="AK6" s="75"/>
      <c r="AL6" s="75"/>
      <c r="AM6" s="75"/>
      <c r="AN6" s="75"/>
      <c r="AO6" s="75"/>
      <c r="AP6" s="75"/>
      <c r="AQ6" s="75"/>
      <c r="AR6" s="75"/>
    </row>
    <row r="7" spans="1:44" ht="18.75" customHeight="1" x14ac:dyDescent="0.3">
      <c r="A7" s="72"/>
      <c r="B7" s="36"/>
      <c r="C7" s="37"/>
      <c r="D7" s="37">
        <v>3</v>
      </c>
      <c r="E7" s="21"/>
      <c r="F7" s="21"/>
      <c r="G7" s="21"/>
      <c r="H7" s="22"/>
      <c r="I7" s="22"/>
      <c r="J7" s="22"/>
      <c r="K7" s="22"/>
      <c r="L7" s="22"/>
      <c r="M7" s="21"/>
      <c r="N7" s="22"/>
      <c r="O7" s="22"/>
      <c r="P7" s="22"/>
      <c r="Q7" s="22"/>
      <c r="R7" s="22"/>
      <c r="S7" s="22"/>
      <c r="T7" s="22"/>
      <c r="U7" s="22"/>
      <c r="V7" s="22"/>
      <c r="W7" s="22"/>
      <c r="X7" s="22"/>
      <c r="Y7" s="22"/>
      <c r="Z7" s="23"/>
      <c r="AA7" s="73"/>
      <c r="AB7" s="75"/>
      <c r="AD7" s="75"/>
      <c r="AE7" s="75"/>
      <c r="AF7" s="75"/>
      <c r="AG7" s="75"/>
      <c r="AH7" s="75"/>
      <c r="AI7" s="75"/>
      <c r="AJ7" s="75"/>
      <c r="AK7" s="75"/>
      <c r="AL7" s="75"/>
      <c r="AM7" s="75"/>
      <c r="AN7" s="75"/>
      <c r="AO7" s="75"/>
      <c r="AP7" s="75"/>
      <c r="AQ7" s="75"/>
      <c r="AR7" s="75"/>
    </row>
    <row r="8" spans="1:44" ht="18.75" customHeight="1" x14ac:dyDescent="0.3">
      <c r="A8" s="72"/>
      <c r="B8" s="41"/>
      <c r="C8" s="42"/>
      <c r="D8" s="42">
        <v>4</v>
      </c>
      <c r="E8" s="76"/>
      <c r="F8" s="76"/>
      <c r="G8" s="76"/>
      <c r="H8" s="77"/>
      <c r="I8" s="77"/>
      <c r="J8" s="77"/>
      <c r="K8" s="77"/>
      <c r="L8" s="77"/>
      <c r="M8" s="76"/>
      <c r="N8" s="77"/>
      <c r="O8" s="77"/>
      <c r="P8" s="77"/>
      <c r="Q8" s="77"/>
      <c r="R8" s="77"/>
      <c r="S8" s="77"/>
      <c r="T8" s="77"/>
      <c r="U8" s="77"/>
      <c r="V8" s="77"/>
      <c r="W8" s="77"/>
      <c r="X8" s="77"/>
      <c r="Y8" s="77"/>
      <c r="Z8" s="78"/>
      <c r="AA8" s="73"/>
      <c r="AB8" s="75"/>
      <c r="AD8" s="75"/>
      <c r="AE8" s="75"/>
      <c r="AF8" s="75"/>
      <c r="AG8" s="75"/>
      <c r="AH8" s="75"/>
      <c r="AI8" s="75"/>
      <c r="AJ8" s="75"/>
      <c r="AK8" s="75"/>
      <c r="AL8" s="75"/>
      <c r="AM8" s="75"/>
      <c r="AN8" s="75"/>
      <c r="AO8" s="75"/>
      <c r="AP8" s="75"/>
      <c r="AQ8" s="75"/>
      <c r="AR8" s="75"/>
    </row>
    <row r="9" spans="1:44" ht="18.75" customHeight="1" x14ac:dyDescent="0.3">
      <c r="A9" s="72"/>
      <c r="B9" s="52" t="s">
        <v>77</v>
      </c>
      <c r="C9" s="53">
        <v>1396</v>
      </c>
      <c r="D9" s="53">
        <v>1</v>
      </c>
      <c r="E9" s="108">
        <v>6.9696331337732573</v>
      </c>
      <c r="F9" s="108">
        <v>7.5729823629979194</v>
      </c>
      <c r="G9" s="108">
        <v>16.220429471501262</v>
      </c>
      <c r="H9" s="108">
        <v>44.423143430026641</v>
      </c>
      <c r="I9" s="108">
        <v>18.407498971964586</v>
      </c>
      <c r="J9" s="108">
        <v>12.816979211493589</v>
      </c>
      <c r="K9" s="108">
        <v>-0.49008983839181042</v>
      </c>
      <c r="L9" s="108">
        <v>4.5323456521390284</v>
      </c>
      <c r="M9" s="108">
        <v>19.60494012022798</v>
      </c>
      <c r="N9" s="108">
        <v>26.125304877428476</v>
      </c>
      <c r="O9" s="108">
        <v>4.4194997738318023</v>
      </c>
      <c r="P9" s="108">
        <v>16.54770534577041</v>
      </c>
      <c r="Q9" s="108">
        <v>14.73210748263547</v>
      </c>
      <c r="R9" s="108">
        <v>10.322222176112078</v>
      </c>
      <c r="S9" s="108">
        <v>12.922977932323107</v>
      </c>
      <c r="T9" s="108">
        <v>35.889870442280568</v>
      </c>
      <c r="U9" s="108">
        <v>26.701786611613088</v>
      </c>
      <c r="V9" s="108">
        <v>41.341922885879512</v>
      </c>
      <c r="W9" s="108">
        <v>18.662420611391894</v>
      </c>
      <c r="X9" s="108">
        <v>16.322644039617302</v>
      </c>
      <c r="Y9" s="108">
        <v>14.361471997290693</v>
      </c>
      <c r="Z9" s="109">
        <v>16.022878635053317</v>
      </c>
      <c r="AA9" s="73"/>
      <c r="AB9" s="74"/>
      <c r="AD9" s="75"/>
      <c r="AE9" s="75"/>
      <c r="AF9" s="75"/>
      <c r="AG9" s="75"/>
      <c r="AH9" s="75"/>
      <c r="AI9" s="75"/>
      <c r="AJ9" s="75"/>
      <c r="AK9" s="75"/>
      <c r="AL9" s="75"/>
      <c r="AM9" s="75"/>
      <c r="AN9" s="75"/>
      <c r="AO9" s="75"/>
      <c r="AP9" s="75"/>
      <c r="AQ9" s="75"/>
      <c r="AR9" s="75"/>
    </row>
    <row r="10" spans="1:44" ht="18.75" customHeight="1" x14ac:dyDescent="0.3">
      <c r="A10" s="72"/>
      <c r="B10" s="36"/>
      <c r="C10" s="37"/>
      <c r="D10" s="37">
        <v>2</v>
      </c>
      <c r="E10" s="110">
        <v>14.498293059755923</v>
      </c>
      <c r="F10" s="110">
        <v>20.774678468493548</v>
      </c>
      <c r="G10" s="110">
        <v>14.930283188700216</v>
      </c>
      <c r="H10" s="111">
        <v>57.217514215275543</v>
      </c>
      <c r="I10" s="111">
        <v>22.365760961281083</v>
      </c>
      <c r="J10" s="111">
        <v>5.7958410723500435</v>
      </c>
      <c r="K10" s="111">
        <v>1.2516766632180634</v>
      </c>
      <c r="L10" s="111">
        <v>-4.230471355774938</v>
      </c>
      <c r="M10" s="110">
        <v>8.3560043971778555</v>
      </c>
      <c r="N10" s="111">
        <v>14.613744403639586</v>
      </c>
      <c r="O10" s="111">
        <v>7.439074541550724</v>
      </c>
      <c r="P10" s="111">
        <v>0.57410080715405343</v>
      </c>
      <c r="Q10" s="111">
        <v>15.993977089071549</v>
      </c>
      <c r="R10" s="111">
        <v>10.963968940076413</v>
      </c>
      <c r="S10" s="111">
        <v>11.675763405350594</v>
      </c>
      <c r="T10" s="111">
        <v>47.797691304081013</v>
      </c>
      <c r="U10" s="111">
        <v>9.7494184510267416</v>
      </c>
      <c r="V10" s="111">
        <v>3.8887658166475489</v>
      </c>
      <c r="W10" s="111">
        <v>-11.187886470860235</v>
      </c>
      <c r="X10" s="111">
        <v>-3.7778561145811977</v>
      </c>
      <c r="Y10" s="111">
        <v>-7.3094069845726466</v>
      </c>
      <c r="Z10" s="112">
        <v>12.17640303021183</v>
      </c>
      <c r="AA10" s="73"/>
      <c r="AB10" s="69"/>
      <c r="AD10" s="75"/>
      <c r="AE10" s="75"/>
      <c r="AF10" s="75"/>
      <c r="AG10" s="75"/>
      <c r="AH10" s="75"/>
      <c r="AI10" s="75"/>
      <c r="AJ10" s="75"/>
      <c r="AK10" s="75"/>
      <c r="AL10" s="75"/>
      <c r="AM10" s="75"/>
      <c r="AN10" s="75"/>
      <c r="AO10" s="75"/>
      <c r="AP10" s="75"/>
      <c r="AQ10" s="75"/>
      <c r="AR10" s="75"/>
    </row>
    <row r="11" spans="1:44" ht="18.75" customHeight="1" x14ac:dyDescent="0.3">
      <c r="A11" s="72"/>
      <c r="B11" s="36"/>
      <c r="C11" s="37"/>
      <c r="D11" s="37">
        <v>3</v>
      </c>
      <c r="E11" s="110">
        <v>28.917583288768242</v>
      </c>
      <c r="F11" s="110">
        <v>31.116704454700397</v>
      </c>
      <c r="G11" s="110">
        <v>32.299543598749239</v>
      </c>
      <c r="H11" s="111">
        <v>57.056226197565508</v>
      </c>
      <c r="I11" s="111">
        <v>23.558260293323244</v>
      </c>
      <c r="J11" s="111">
        <v>8.9494318478464692</v>
      </c>
      <c r="K11" s="111">
        <v>11.871079208884169</v>
      </c>
      <c r="L11" s="111">
        <v>85.780119607309075</v>
      </c>
      <c r="M11" s="110">
        <v>10.248214965127872</v>
      </c>
      <c r="N11" s="111">
        <v>10.452275632540236</v>
      </c>
      <c r="O11" s="111">
        <v>7.1390104962759153</v>
      </c>
      <c r="P11" s="111">
        <v>-5.8459626152261137</v>
      </c>
      <c r="Q11" s="111">
        <v>13.352244700570793</v>
      </c>
      <c r="R11" s="111">
        <v>11.76536769212953</v>
      </c>
      <c r="S11" s="111">
        <v>1.9781035353459089</v>
      </c>
      <c r="T11" s="111">
        <v>-15.042218077335576</v>
      </c>
      <c r="U11" s="111">
        <v>-8.6698606392347983</v>
      </c>
      <c r="V11" s="111">
        <v>38.779366522005176</v>
      </c>
      <c r="W11" s="111">
        <v>11.02555733740995</v>
      </c>
      <c r="X11" s="111">
        <v>-0.46394524936280845</v>
      </c>
      <c r="Y11" s="111">
        <v>4.8103802490969656</v>
      </c>
      <c r="Z11" s="112">
        <v>19.479905045597448</v>
      </c>
      <c r="AA11" s="73"/>
      <c r="AB11" s="69"/>
      <c r="AD11" s="75"/>
      <c r="AE11" s="75"/>
      <c r="AF11" s="75"/>
      <c r="AG11" s="75"/>
      <c r="AH11" s="75"/>
      <c r="AI11" s="75"/>
      <c r="AJ11" s="75"/>
      <c r="AK11" s="75"/>
      <c r="AL11" s="75"/>
      <c r="AM11" s="75"/>
      <c r="AN11" s="75"/>
      <c r="AO11" s="75"/>
      <c r="AP11" s="75"/>
      <c r="AQ11" s="75"/>
      <c r="AR11" s="75"/>
    </row>
    <row r="12" spans="1:44" ht="18.75" customHeight="1" x14ac:dyDescent="0.3">
      <c r="A12" s="72"/>
      <c r="B12" s="41"/>
      <c r="C12" s="42"/>
      <c r="D12" s="42">
        <v>4</v>
      </c>
      <c r="E12" s="113">
        <v>38.734387384580572</v>
      </c>
      <c r="F12" s="113">
        <v>45.176836169161788</v>
      </c>
      <c r="G12" s="113">
        <v>18.438690429517962</v>
      </c>
      <c r="H12" s="114">
        <v>71.738380227246864</v>
      </c>
      <c r="I12" s="114">
        <v>28.459535955945995</v>
      </c>
      <c r="J12" s="114">
        <v>7.1069686628765965</v>
      </c>
      <c r="K12" s="114">
        <v>6.6559699328539352</v>
      </c>
      <c r="L12" s="114">
        <v>-8.6234685344603434</v>
      </c>
      <c r="M12" s="113">
        <v>11.692284265463556</v>
      </c>
      <c r="N12" s="114">
        <v>6.0517194004664958</v>
      </c>
      <c r="O12" s="114">
        <v>8.0291326118289419</v>
      </c>
      <c r="P12" s="114">
        <v>8.1053586072492578</v>
      </c>
      <c r="Q12" s="114">
        <v>8.3669798071482688</v>
      </c>
      <c r="R12" s="114">
        <v>9.2949112241485778</v>
      </c>
      <c r="S12" s="114">
        <v>7.6812763816030696</v>
      </c>
      <c r="T12" s="114">
        <v>-7.5215721604296988</v>
      </c>
      <c r="U12" s="114">
        <v>17.921478809347221</v>
      </c>
      <c r="V12" s="114">
        <v>29.804858488129497</v>
      </c>
      <c r="W12" s="114">
        <v>13.137127722391369</v>
      </c>
      <c r="X12" s="114">
        <v>7.8670148787816316</v>
      </c>
      <c r="Y12" s="114">
        <v>22.530736148359168</v>
      </c>
      <c r="Z12" s="115">
        <v>17.770948605300447</v>
      </c>
      <c r="AA12" s="73"/>
      <c r="AB12" s="69"/>
      <c r="AD12" s="75"/>
      <c r="AE12" s="75"/>
      <c r="AF12" s="75"/>
      <c r="AG12" s="75"/>
      <c r="AH12" s="75"/>
      <c r="AI12" s="75"/>
      <c r="AJ12" s="75"/>
      <c r="AK12" s="75"/>
      <c r="AL12" s="75"/>
      <c r="AM12" s="75"/>
      <c r="AN12" s="75"/>
      <c r="AO12" s="75"/>
      <c r="AP12" s="75"/>
      <c r="AQ12" s="75"/>
      <c r="AR12" s="75"/>
    </row>
    <row r="13" spans="1:44" ht="18.75" customHeight="1" x14ac:dyDescent="0.3">
      <c r="A13" s="72"/>
      <c r="B13" s="52" t="s">
        <v>78</v>
      </c>
      <c r="C13" s="53">
        <v>1397</v>
      </c>
      <c r="D13" s="53">
        <v>1</v>
      </c>
      <c r="E13" s="108">
        <v>23.183240570112318</v>
      </c>
      <c r="F13" s="108">
        <v>68.68013742647625</v>
      </c>
      <c r="G13" s="108">
        <v>26.06111153124975</v>
      </c>
      <c r="H13" s="116">
        <v>54.398737990711027</v>
      </c>
      <c r="I13" s="116">
        <v>27.379544236742987</v>
      </c>
      <c r="J13" s="116">
        <v>2.8272755758210053</v>
      </c>
      <c r="K13" s="116">
        <v>33.420981671770534</v>
      </c>
      <c r="L13" s="116">
        <v>36.852115495708887</v>
      </c>
      <c r="M13" s="108">
        <v>7.5288013800060298</v>
      </c>
      <c r="N13" s="116">
        <v>6.8495985710471246</v>
      </c>
      <c r="O13" s="116">
        <v>7.4179930242155763</v>
      </c>
      <c r="P13" s="116">
        <v>28.447633964487295</v>
      </c>
      <c r="Q13" s="116">
        <v>17.771491538644739</v>
      </c>
      <c r="R13" s="116">
        <v>47.91176451224203</v>
      </c>
      <c r="S13" s="116">
        <v>-2.6371653541620361</v>
      </c>
      <c r="T13" s="116">
        <v>23.724758636122871</v>
      </c>
      <c r="U13" s="116">
        <v>6.0692279568838927</v>
      </c>
      <c r="V13" s="116">
        <v>7.6637566271553936</v>
      </c>
      <c r="W13" s="116">
        <v>17.562063399132441</v>
      </c>
      <c r="X13" s="116">
        <v>-2.4925505299236477</v>
      </c>
      <c r="Y13" s="116">
        <v>35.677504275932222</v>
      </c>
      <c r="Z13" s="109">
        <v>21.035850467292221</v>
      </c>
      <c r="AA13" s="73"/>
      <c r="AB13" s="74"/>
      <c r="AD13" s="75"/>
      <c r="AE13" s="75"/>
      <c r="AF13" s="75"/>
      <c r="AG13" s="75"/>
      <c r="AH13" s="75"/>
      <c r="AI13" s="75"/>
      <c r="AJ13" s="75"/>
      <c r="AK13" s="75"/>
      <c r="AL13" s="75"/>
      <c r="AM13" s="75"/>
      <c r="AN13" s="75"/>
      <c r="AO13" s="75"/>
      <c r="AP13" s="75"/>
      <c r="AQ13" s="75"/>
      <c r="AR13" s="75"/>
    </row>
    <row r="14" spans="1:44" ht="18.75" customHeight="1" x14ac:dyDescent="0.3">
      <c r="A14" s="72"/>
      <c r="B14" s="36"/>
      <c r="C14" s="37"/>
      <c r="D14" s="37">
        <v>2</v>
      </c>
      <c r="E14" s="110">
        <v>42.062103525734074</v>
      </c>
      <c r="F14" s="110">
        <v>46.080193470674402</v>
      </c>
      <c r="G14" s="110">
        <v>49.711039842931712</v>
      </c>
      <c r="H14" s="111">
        <v>56.175213057965095</v>
      </c>
      <c r="I14" s="111">
        <v>51.789535256032309</v>
      </c>
      <c r="J14" s="111">
        <v>11.152063295546256</v>
      </c>
      <c r="K14" s="111">
        <v>36.915367227013576</v>
      </c>
      <c r="L14" s="111">
        <v>75.149486804252518</v>
      </c>
      <c r="M14" s="110">
        <v>25.677328419278183</v>
      </c>
      <c r="N14" s="111">
        <v>25.11433063253105</v>
      </c>
      <c r="O14" s="111">
        <v>25.735306576323211</v>
      </c>
      <c r="P14" s="111">
        <v>32.029655696005932</v>
      </c>
      <c r="Q14" s="111">
        <v>14.766744680571264</v>
      </c>
      <c r="R14" s="111">
        <v>46.475406516985487</v>
      </c>
      <c r="S14" s="111">
        <v>12.746282748742829</v>
      </c>
      <c r="T14" s="111">
        <v>1.5394935546896988</v>
      </c>
      <c r="U14" s="111">
        <v>11.549541309249761</v>
      </c>
      <c r="V14" s="111">
        <v>33.879555841530561</v>
      </c>
      <c r="W14" s="111">
        <v>56.801965935114509</v>
      </c>
      <c r="X14" s="111">
        <v>22.6309624611809</v>
      </c>
      <c r="Y14" s="111">
        <v>60.332069130389868</v>
      </c>
      <c r="Z14" s="112">
        <v>36.096592203435762</v>
      </c>
      <c r="AA14" s="73"/>
      <c r="AB14" s="75"/>
      <c r="AD14" s="75"/>
      <c r="AE14" s="75"/>
      <c r="AF14" s="75"/>
      <c r="AG14" s="75"/>
      <c r="AH14" s="75"/>
      <c r="AI14" s="75"/>
      <c r="AJ14" s="75"/>
      <c r="AK14" s="75"/>
      <c r="AL14" s="75"/>
      <c r="AM14" s="75"/>
      <c r="AN14" s="75"/>
      <c r="AO14" s="75"/>
      <c r="AP14" s="75"/>
      <c r="AQ14" s="75"/>
      <c r="AR14" s="75"/>
    </row>
    <row r="15" spans="1:44" ht="18.75" customHeight="1" x14ac:dyDescent="0.3">
      <c r="A15" s="72"/>
      <c r="B15" s="36"/>
      <c r="C15" s="37"/>
      <c r="D15" s="37">
        <v>3</v>
      </c>
      <c r="E15" s="110">
        <v>66.860589651919327</v>
      </c>
      <c r="F15" s="110">
        <v>-19.736870466336157</v>
      </c>
      <c r="G15" s="110">
        <v>42.673078637758692</v>
      </c>
      <c r="H15" s="111">
        <v>68.421305838658157</v>
      </c>
      <c r="I15" s="111">
        <v>64.292342516742792</v>
      </c>
      <c r="J15" s="111">
        <v>5.2863624097969222</v>
      </c>
      <c r="K15" s="111">
        <v>33.095994506988831</v>
      </c>
      <c r="L15" s="111">
        <v>2.2058176282688748</v>
      </c>
      <c r="M15" s="110">
        <v>28.075449757704831</v>
      </c>
      <c r="N15" s="111">
        <v>33.376425451995487</v>
      </c>
      <c r="O15" s="111">
        <v>34.520797920447677</v>
      </c>
      <c r="P15" s="111">
        <v>24.690297393236406</v>
      </c>
      <c r="Q15" s="111">
        <v>16.979447486947819</v>
      </c>
      <c r="R15" s="111">
        <v>47.579806666553537</v>
      </c>
      <c r="S15" s="111">
        <v>30.775161696597706</v>
      </c>
      <c r="T15" s="111">
        <v>47.156795065571544</v>
      </c>
      <c r="U15" s="111">
        <v>18.184407155677391</v>
      </c>
      <c r="V15" s="111">
        <v>5.3475552039342347</v>
      </c>
      <c r="W15" s="111">
        <v>34.970043270638286</v>
      </c>
      <c r="X15" s="111">
        <v>22.145962142521384</v>
      </c>
      <c r="Y15" s="111">
        <v>46.582130258087716</v>
      </c>
      <c r="Z15" s="112">
        <v>28.40998886711111</v>
      </c>
      <c r="AA15" s="73"/>
      <c r="AB15" s="75"/>
      <c r="AD15" s="75"/>
      <c r="AE15" s="75"/>
      <c r="AF15" s="75"/>
      <c r="AG15" s="75"/>
      <c r="AH15" s="75"/>
      <c r="AI15" s="75"/>
      <c r="AJ15" s="75"/>
      <c r="AK15" s="75"/>
      <c r="AL15" s="75"/>
      <c r="AM15" s="75"/>
      <c r="AN15" s="75"/>
      <c r="AO15" s="75"/>
      <c r="AP15" s="75"/>
      <c r="AQ15" s="75"/>
      <c r="AR15" s="75"/>
    </row>
    <row r="16" spans="1:44" ht="18.75" customHeight="1" x14ac:dyDescent="0.3">
      <c r="A16" s="72"/>
      <c r="B16" s="41"/>
      <c r="C16" s="42"/>
      <c r="D16" s="42">
        <v>4</v>
      </c>
      <c r="E16" s="113">
        <v>61.418373764972358</v>
      </c>
      <c r="F16" s="113">
        <v>-19.175420578210051</v>
      </c>
      <c r="G16" s="113">
        <v>43.320136781590605</v>
      </c>
      <c r="H16" s="114">
        <v>52.596960772880124</v>
      </c>
      <c r="I16" s="114">
        <v>43.553058195898927</v>
      </c>
      <c r="J16" s="114">
        <v>0.19415971203373772</v>
      </c>
      <c r="K16" s="114">
        <v>37.76242802372488</v>
      </c>
      <c r="L16" s="114">
        <v>73.168340331043225</v>
      </c>
      <c r="M16" s="113">
        <v>28.58826278551615</v>
      </c>
      <c r="N16" s="114">
        <v>47.496084340737497</v>
      </c>
      <c r="O16" s="114">
        <v>47.606832521839721</v>
      </c>
      <c r="P16" s="114">
        <v>28.567247939048826</v>
      </c>
      <c r="Q16" s="114">
        <v>26.45129594663625</v>
      </c>
      <c r="R16" s="114">
        <v>46.886900041708998</v>
      </c>
      <c r="S16" s="114">
        <v>31.698766829431236</v>
      </c>
      <c r="T16" s="114">
        <v>15.131883582893835</v>
      </c>
      <c r="U16" s="114">
        <v>5.093885073685712</v>
      </c>
      <c r="V16" s="114">
        <v>-1.2250728458064941</v>
      </c>
      <c r="W16" s="114">
        <v>31.688585232940994</v>
      </c>
      <c r="X16" s="114">
        <v>8.3381418999171757</v>
      </c>
      <c r="Y16" s="114">
        <v>30.702238158098254</v>
      </c>
      <c r="Z16" s="115">
        <v>25.342376894313574</v>
      </c>
      <c r="AA16" s="73"/>
      <c r="AB16" s="75"/>
      <c r="AD16" s="75"/>
      <c r="AE16" s="75"/>
      <c r="AF16" s="75"/>
      <c r="AG16" s="75"/>
      <c r="AH16" s="75"/>
      <c r="AI16" s="75"/>
      <c r="AJ16" s="75"/>
      <c r="AK16" s="75"/>
      <c r="AL16" s="75"/>
      <c r="AM16" s="75"/>
      <c r="AN16" s="75"/>
      <c r="AO16" s="75"/>
      <c r="AP16" s="75"/>
      <c r="AQ16" s="75"/>
      <c r="AR16" s="75"/>
    </row>
    <row r="17" spans="2:28" ht="18.75" customHeight="1" x14ac:dyDescent="0.3">
      <c r="B17" s="52" t="s">
        <v>79</v>
      </c>
      <c r="C17" s="53">
        <v>1398</v>
      </c>
      <c r="D17" s="53">
        <v>1</v>
      </c>
      <c r="E17" s="108">
        <v>80.95779805687792</v>
      </c>
      <c r="F17" s="108">
        <v>-42.589951268590596</v>
      </c>
      <c r="G17" s="108">
        <v>69.459686911162805</v>
      </c>
      <c r="H17" s="116">
        <v>97.856202693387303</v>
      </c>
      <c r="I17" s="116">
        <v>76.759794138003087</v>
      </c>
      <c r="J17" s="116">
        <v>9.2845797393562606</v>
      </c>
      <c r="K17" s="116">
        <v>18.306950525233518</v>
      </c>
      <c r="L17" s="116">
        <v>80.380590281676376</v>
      </c>
      <c r="M17" s="108">
        <v>38.888669400642669</v>
      </c>
      <c r="N17" s="116">
        <v>59.085568322629797</v>
      </c>
      <c r="O17" s="116">
        <v>60.008063674928991</v>
      </c>
      <c r="P17" s="116">
        <v>25.64786717410567</v>
      </c>
      <c r="Q17" s="116">
        <v>24.001930980783044</v>
      </c>
      <c r="R17" s="116">
        <v>46.768943881972689</v>
      </c>
      <c r="S17" s="116">
        <v>42.666679103041503</v>
      </c>
      <c r="T17" s="116">
        <v>0.56492888739785485</v>
      </c>
      <c r="U17" s="116">
        <v>14.433033628215128</v>
      </c>
      <c r="V17" s="116">
        <v>6.4056905888892715</v>
      </c>
      <c r="W17" s="116">
        <v>27.928077990335495</v>
      </c>
      <c r="X17" s="116">
        <v>28.291703395679491</v>
      </c>
      <c r="Y17" s="116">
        <v>28.049830711007871</v>
      </c>
      <c r="Z17" s="109">
        <v>34.596712856574527</v>
      </c>
      <c r="AA17" s="73"/>
      <c r="AB17" s="74"/>
    </row>
    <row r="18" spans="2:28" ht="18.75" customHeight="1" x14ac:dyDescent="0.3">
      <c r="B18" s="36"/>
      <c r="C18" s="37"/>
      <c r="D18" s="37">
        <v>2</v>
      </c>
      <c r="E18" s="110">
        <v>57.280133222254108</v>
      </c>
      <c r="F18" s="110">
        <v>-61.637514712157646</v>
      </c>
      <c r="G18" s="110">
        <v>40.675101779970788</v>
      </c>
      <c r="H18" s="111">
        <v>62.986592994279874</v>
      </c>
      <c r="I18" s="111">
        <v>41.474467767350063</v>
      </c>
      <c r="J18" s="111">
        <v>4.2238949315295287</v>
      </c>
      <c r="K18" s="111">
        <v>5.2256810229654747</v>
      </c>
      <c r="L18" s="111">
        <v>54.31245773579343</v>
      </c>
      <c r="M18" s="110">
        <v>28.997464974234418</v>
      </c>
      <c r="N18" s="111">
        <v>42.070620139823887</v>
      </c>
      <c r="O18" s="111">
        <v>39.040689512279471</v>
      </c>
      <c r="P18" s="111">
        <v>26.510957843417572</v>
      </c>
      <c r="Q18" s="111">
        <v>23.112923931943669</v>
      </c>
      <c r="R18" s="111">
        <v>50.009299557474918</v>
      </c>
      <c r="S18" s="111">
        <v>31.094693866896847</v>
      </c>
      <c r="T18" s="111">
        <v>0.35688426040560728</v>
      </c>
      <c r="U18" s="111">
        <v>10.732877780338129</v>
      </c>
      <c r="V18" s="111">
        <v>9.6403313688379058</v>
      </c>
      <c r="W18" s="111">
        <v>20.736373854444466</v>
      </c>
      <c r="X18" s="111">
        <v>14.391899051527318</v>
      </c>
      <c r="Y18" s="111">
        <v>9.6766079296859857</v>
      </c>
      <c r="Z18" s="112">
        <v>24.328977923274863</v>
      </c>
      <c r="AA18" s="73"/>
      <c r="AB18" s="69"/>
    </row>
    <row r="19" spans="2:28" ht="18.75" customHeight="1" x14ac:dyDescent="0.3">
      <c r="B19" s="36"/>
      <c r="C19" s="37"/>
      <c r="D19" s="37">
        <v>3</v>
      </c>
      <c r="E19" s="110">
        <v>45.460111203589378</v>
      </c>
      <c r="F19" s="110">
        <v>-15.043383146281698</v>
      </c>
      <c r="G19" s="110">
        <v>30.541763775317378</v>
      </c>
      <c r="H19" s="111">
        <v>36.908313556371866</v>
      </c>
      <c r="I19" s="111">
        <v>28.700146671004092</v>
      </c>
      <c r="J19" s="111">
        <v>6.0471802239959231</v>
      </c>
      <c r="K19" s="111">
        <v>7.6916413490121442</v>
      </c>
      <c r="L19" s="111">
        <v>51.949482652852453</v>
      </c>
      <c r="M19" s="110">
        <v>33.274844788543135</v>
      </c>
      <c r="N19" s="111">
        <v>37.739107069459436</v>
      </c>
      <c r="O19" s="111">
        <v>42.830360340150179</v>
      </c>
      <c r="P19" s="111">
        <v>35.532083110256082</v>
      </c>
      <c r="Q19" s="111">
        <v>14.050138495836805</v>
      </c>
      <c r="R19" s="111">
        <v>53.955301809709169</v>
      </c>
      <c r="S19" s="111">
        <v>24.153640169582701</v>
      </c>
      <c r="T19" s="111">
        <v>1.6887271452774826</v>
      </c>
      <c r="U19" s="111">
        <v>31.76176371265592</v>
      </c>
      <c r="V19" s="111">
        <v>32.742207476114089</v>
      </c>
      <c r="W19" s="111">
        <v>36.75601450484271</v>
      </c>
      <c r="X19" s="111">
        <v>30.96823903871541</v>
      </c>
      <c r="Y19" s="111">
        <v>16.209023076274832</v>
      </c>
      <c r="Z19" s="112">
        <v>29.661186989038157</v>
      </c>
      <c r="AA19" s="73"/>
      <c r="AB19" s="69"/>
    </row>
    <row r="20" spans="2:28" ht="18.75" customHeight="1" x14ac:dyDescent="0.3">
      <c r="B20" s="41"/>
      <c r="C20" s="42"/>
      <c r="D20" s="42">
        <v>4</v>
      </c>
      <c r="E20" s="113">
        <v>19.911006197761935</v>
      </c>
      <c r="F20" s="113">
        <v>-29.201872095461439</v>
      </c>
      <c r="G20" s="113">
        <v>34.618999661850836</v>
      </c>
      <c r="H20" s="114">
        <v>55.129684657459279</v>
      </c>
      <c r="I20" s="114">
        <v>48.309422621771148</v>
      </c>
      <c r="J20" s="114">
        <v>8.9829757016589582</v>
      </c>
      <c r="K20" s="114">
        <v>-13.232414594360037</v>
      </c>
      <c r="L20" s="114">
        <v>0.40666741576981735</v>
      </c>
      <c r="M20" s="113">
        <v>28.334301431304311</v>
      </c>
      <c r="N20" s="114">
        <v>17.442375649087211</v>
      </c>
      <c r="O20" s="114">
        <v>32.850230494070985</v>
      </c>
      <c r="P20" s="114">
        <v>-13.222462081361869</v>
      </c>
      <c r="Q20" s="114">
        <v>22.975257805039845</v>
      </c>
      <c r="R20" s="114">
        <v>74.384314443699338</v>
      </c>
      <c r="S20" s="114">
        <v>18.19379733191262</v>
      </c>
      <c r="T20" s="114">
        <v>22.623163558357192</v>
      </c>
      <c r="U20" s="114">
        <v>-12.569992321713428</v>
      </c>
      <c r="V20" s="114">
        <v>48.260626939670999</v>
      </c>
      <c r="W20" s="114">
        <v>43.158771236979874</v>
      </c>
      <c r="X20" s="114">
        <v>15.821363661262836</v>
      </c>
      <c r="Y20" s="114">
        <v>-6.2449454292645612</v>
      </c>
      <c r="Z20" s="115">
        <v>24.360678602165692</v>
      </c>
      <c r="AA20" s="73"/>
      <c r="AB20" s="69"/>
    </row>
    <row r="21" spans="2:28" ht="18.75" customHeight="1" x14ac:dyDescent="0.3">
      <c r="B21" s="52" t="s">
        <v>80</v>
      </c>
      <c r="C21" s="53">
        <v>1399</v>
      </c>
      <c r="D21" s="53">
        <v>1</v>
      </c>
      <c r="E21" s="108">
        <v>23.159667556533009</v>
      </c>
      <c r="F21" s="108">
        <v>-47.04845196455333</v>
      </c>
      <c r="G21" s="108">
        <v>34.566697691272054</v>
      </c>
      <c r="H21" s="116">
        <v>45.131909682485116</v>
      </c>
      <c r="I21" s="116">
        <v>28.599488911578732</v>
      </c>
      <c r="J21" s="116">
        <v>6.9827860321018278</v>
      </c>
      <c r="K21" s="116">
        <v>11.903261561684602</v>
      </c>
      <c r="L21" s="116">
        <v>71.40707176659896</v>
      </c>
      <c r="M21" s="108">
        <v>27.34498159247083</v>
      </c>
      <c r="N21" s="116">
        <v>26.757014923257017</v>
      </c>
      <c r="O21" s="116">
        <v>16.633433502879711</v>
      </c>
      <c r="P21" s="116">
        <v>-37.120931426979176</v>
      </c>
      <c r="Q21" s="116">
        <v>38.406714552280363</v>
      </c>
      <c r="R21" s="116">
        <v>91.554232244207611</v>
      </c>
      <c r="S21" s="116">
        <v>20.701073021738708</v>
      </c>
      <c r="T21" s="116">
        <v>6.1709875649106607</v>
      </c>
      <c r="U21" s="116">
        <v>7.6165278132868082</v>
      </c>
      <c r="V21" s="116">
        <v>44.240584769991386</v>
      </c>
      <c r="W21" s="116">
        <v>28.675809118530537</v>
      </c>
      <c r="X21" s="116">
        <v>8.599898643444476</v>
      </c>
      <c r="Y21" s="116">
        <v>-0.95990677136569502</v>
      </c>
      <c r="Z21" s="109">
        <v>23.197328833947182</v>
      </c>
      <c r="AA21" s="73"/>
      <c r="AB21" s="74"/>
    </row>
    <row r="22" spans="2:28" ht="18.75" customHeight="1" x14ac:dyDescent="0.3">
      <c r="B22" s="36"/>
      <c r="C22" s="37"/>
      <c r="D22" s="37">
        <v>2</v>
      </c>
      <c r="E22" s="110">
        <v>44.922792292123916</v>
      </c>
      <c r="F22" s="110">
        <v>23.779579403100314</v>
      </c>
      <c r="G22" s="110">
        <v>69.753988127938243</v>
      </c>
      <c r="H22" s="111">
        <v>135.76468495763922</v>
      </c>
      <c r="I22" s="111">
        <v>76.816987682717524</v>
      </c>
      <c r="J22" s="111">
        <v>10.179056316162587</v>
      </c>
      <c r="K22" s="111">
        <v>22.990465859368456</v>
      </c>
      <c r="L22" s="111">
        <v>57.246169664051962</v>
      </c>
      <c r="M22" s="110">
        <v>42.981240252574423</v>
      </c>
      <c r="N22" s="111">
        <v>38.980559474008857</v>
      </c>
      <c r="O22" s="111">
        <v>46.085816322225668</v>
      </c>
      <c r="P22" s="111">
        <v>-29.971360167400505</v>
      </c>
      <c r="Q22" s="111">
        <v>31.39640782136965</v>
      </c>
      <c r="R22" s="111">
        <v>117.65600402286026</v>
      </c>
      <c r="S22" s="111">
        <v>40.556647998336075</v>
      </c>
      <c r="T22" s="111">
        <v>32.914771388661279</v>
      </c>
      <c r="U22" s="111">
        <v>26.473078513499559</v>
      </c>
      <c r="V22" s="111">
        <v>46.087218255400614</v>
      </c>
      <c r="W22" s="111">
        <v>28.258302400709312</v>
      </c>
      <c r="X22" s="111">
        <v>25.22947400345852</v>
      </c>
      <c r="Y22" s="111">
        <v>20.252025820146955</v>
      </c>
      <c r="Z22" s="112">
        <v>49.739171378405075</v>
      </c>
      <c r="AA22" s="73"/>
    </row>
    <row r="23" spans="2:28" ht="18.75" customHeight="1" x14ac:dyDescent="0.3">
      <c r="B23" s="36"/>
      <c r="C23" s="37"/>
      <c r="D23" s="37">
        <v>3</v>
      </c>
      <c r="E23" s="110">
        <v>82.081637921785443</v>
      </c>
      <c r="F23" s="110">
        <v>4.1869421022342976</v>
      </c>
      <c r="G23" s="110">
        <v>111.61957110648194</v>
      </c>
      <c r="H23" s="111">
        <v>225.40757024578789</v>
      </c>
      <c r="I23" s="111">
        <v>118.17178296409162</v>
      </c>
      <c r="J23" s="111">
        <v>9.7759439986904653</v>
      </c>
      <c r="K23" s="111">
        <v>27.042524790281021</v>
      </c>
      <c r="L23" s="111">
        <v>98.323161042221557</v>
      </c>
      <c r="M23" s="110">
        <v>48.833488080366635</v>
      </c>
      <c r="N23" s="111">
        <v>67.684403796445622</v>
      </c>
      <c r="O23" s="111">
        <v>55.084690849039589</v>
      </c>
      <c r="P23" s="111">
        <v>-21.572448767348632</v>
      </c>
      <c r="Q23" s="111">
        <v>48.129574294342518</v>
      </c>
      <c r="R23" s="111">
        <v>93.643128320559157</v>
      </c>
      <c r="S23" s="111">
        <v>36.766881352394563</v>
      </c>
      <c r="T23" s="111">
        <v>43.599009901038045</v>
      </c>
      <c r="U23" s="111">
        <v>22.858837264421837</v>
      </c>
      <c r="V23" s="111">
        <v>39.557843784907334</v>
      </c>
      <c r="W23" s="111">
        <v>21.123307812186681</v>
      </c>
      <c r="X23" s="111">
        <v>16.147482032558244</v>
      </c>
      <c r="Y23" s="111">
        <v>40.611422692487054</v>
      </c>
      <c r="Z23" s="112">
        <v>68.025254431796952</v>
      </c>
      <c r="AA23" s="73"/>
    </row>
    <row r="24" spans="2:28" ht="18.75" customHeight="1" x14ac:dyDescent="0.3">
      <c r="B24" s="41"/>
      <c r="C24" s="42"/>
      <c r="D24" s="42">
        <v>4</v>
      </c>
      <c r="E24" s="113">
        <v>77.641113086141218</v>
      </c>
      <c r="F24" s="113">
        <v>24.137031187613232</v>
      </c>
      <c r="G24" s="113">
        <v>121.57021036958687</v>
      </c>
      <c r="H24" s="114">
        <v>202.27618431641571</v>
      </c>
      <c r="I24" s="114">
        <v>122.26761113309283</v>
      </c>
      <c r="J24" s="114">
        <v>11.97810084917765</v>
      </c>
      <c r="K24" s="114">
        <v>38.589848327737172</v>
      </c>
      <c r="L24" s="114">
        <v>138.35252171165445</v>
      </c>
      <c r="M24" s="113">
        <v>55.543823359538095</v>
      </c>
      <c r="N24" s="114">
        <v>84.001246671065303</v>
      </c>
      <c r="O24" s="114">
        <v>69.343612667696959</v>
      </c>
      <c r="P24" s="114">
        <v>18.921111145545623</v>
      </c>
      <c r="Q24" s="114">
        <v>32.429338654112598</v>
      </c>
      <c r="R24" s="114">
        <v>69.276354483841374</v>
      </c>
      <c r="S24" s="114">
        <v>44.036221633391506</v>
      </c>
      <c r="T24" s="114">
        <v>44.76150047248467</v>
      </c>
      <c r="U24" s="114">
        <v>72.420820382649111</v>
      </c>
      <c r="V24" s="114">
        <v>34.110440859321443</v>
      </c>
      <c r="W24" s="114">
        <v>22.451885242269441</v>
      </c>
      <c r="X24" s="114">
        <v>48.43836017605588</v>
      </c>
      <c r="Y24" s="114">
        <v>79.220823096999112</v>
      </c>
      <c r="Z24" s="115">
        <v>74.634600399523066</v>
      </c>
      <c r="AA24" s="73"/>
    </row>
    <row r="25" spans="2:28" ht="18.75" customHeight="1" x14ac:dyDescent="0.3">
      <c r="B25" s="52" t="s">
        <v>81</v>
      </c>
      <c r="C25" s="53">
        <v>1400</v>
      </c>
      <c r="D25" s="53">
        <v>1</v>
      </c>
      <c r="E25" s="108">
        <v>59.132832385065115</v>
      </c>
      <c r="F25" s="108">
        <v>136.4457635350237</v>
      </c>
      <c r="G25" s="108">
        <v>103.17276518567945</v>
      </c>
      <c r="H25" s="116">
        <v>191.76050799268711</v>
      </c>
      <c r="I25" s="116">
        <v>117.86470237677526</v>
      </c>
      <c r="J25" s="116">
        <v>12.146252494136874</v>
      </c>
      <c r="K25" s="116">
        <v>25.869295774112899</v>
      </c>
      <c r="L25" s="116">
        <v>55.306702308422729</v>
      </c>
      <c r="M25" s="108">
        <v>68.747206888339974</v>
      </c>
      <c r="N25" s="116">
        <v>91.275344150440958</v>
      </c>
      <c r="O25" s="116">
        <v>117.18933399450435</v>
      </c>
      <c r="P25" s="116">
        <v>104.45827810641859</v>
      </c>
      <c r="Q25" s="116">
        <v>24.297080893519379</v>
      </c>
      <c r="R25" s="116">
        <v>14.449162597020802</v>
      </c>
      <c r="S25" s="116">
        <v>37.645175445806728</v>
      </c>
      <c r="T25" s="116">
        <v>76.911556619155135</v>
      </c>
      <c r="U25" s="116">
        <v>56.089035323810037</v>
      </c>
      <c r="V25" s="116">
        <v>72.331514345187003</v>
      </c>
      <c r="W25" s="116">
        <v>52.856438737145396</v>
      </c>
      <c r="X25" s="116">
        <v>80.739504663362084</v>
      </c>
      <c r="Y25" s="116">
        <v>81.698756012864351</v>
      </c>
      <c r="Z25" s="109">
        <v>81.099148848596911</v>
      </c>
      <c r="AA25" s="73"/>
      <c r="AB25" s="74"/>
    </row>
    <row r="26" spans="2:28" ht="18.75" customHeight="1" x14ac:dyDescent="0.3">
      <c r="B26" s="36"/>
      <c r="C26" s="37"/>
      <c r="D26" s="37">
        <v>2</v>
      </c>
      <c r="E26" s="110">
        <v>51.725004293581094</v>
      </c>
      <c r="F26" s="110">
        <v>90.765187870445232</v>
      </c>
      <c r="G26" s="110">
        <v>59.137624086965445</v>
      </c>
      <c r="H26" s="111">
        <v>73.564146573529598</v>
      </c>
      <c r="I26" s="111">
        <v>72.180683846261616</v>
      </c>
      <c r="J26" s="111">
        <v>4.9596273882184079</v>
      </c>
      <c r="K26" s="111">
        <v>18.302457372738104</v>
      </c>
      <c r="L26" s="111">
        <v>28.475022544076182</v>
      </c>
      <c r="M26" s="110">
        <v>60.862533108135779</v>
      </c>
      <c r="N26" s="111">
        <v>72.937421880334114</v>
      </c>
      <c r="O26" s="111">
        <v>74.384329654224643</v>
      </c>
      <c r="P26" s="111">
        <v>127.16782846132074</v>
      </c>
      <c r="Q26" s="111">
        <v>35.923932797775251</v>
      </c>
      <c r="R26" s="111">
        <v>6.3805745049375844</v>
      </c>
      <c r="S26" s="111">
        <v>42.439693153332115</v>
      </c>
      <c r="T26" s="111">
        <v>40.849807108128658</v>
      </c>
      <c r="U26" s="111">
        <v>40.047605775236661</v>
      </c>
      <c r="V26" s="111">
        <v>78.055626475091486</v>
      </c>
      <c r="W26" s="111">
        <v>70.518457238230667</v>
      </c>
      <c r="X26" s="111">
        <v>81.212876849619562</v>
      </c>
      <c r="Y26" s="111">
        <v>65.398078874353388</v>
      </c>
      <c r="Z26" s="112">
        <v>59.453024608420293</v>
      </c>
      <c r="AA26" s="73"/>
      <c r="AB26" s="69"/>
    </row>
    <row r="27" spans="2:28" ht="18.75" customHeight="1" x14ac:dyDescent="0.3">
      <c r="B27" s="36"/>
      <c r="C27" s="37"/>
      <c r="D27" s="37">
        <v>3</v>
      </c>
      <c r="E27" s="110">
        <v>37.41780403238252</v>
      </c>
      <c r="F27" s="110">
        <v>183.53054294145596</v>
      </c>
      <c r="G27" s="110">
        <v>50.179554217935646</v>
      </c>
      <c r="H27" s="111">
        <v>70.970476482256714</v>
      </c>
      <c r="I27" s="111">
        <v>57.7069647221156</v>
      </c>
      <c r="J27" s="111">
        <v>6.5442104865776543</v>
      </c>
      <c r="K27" s="111">
        <v>18.991742112039219</v>
      </c>
      <c r="L27" s="111">
        <v>20.416385171347102</v>
      </c>
      <c r="M27" s="110">
        <v>58.104627367241477</v>
      </c>
      <c r="N27" s="111">
        <v>58.348652795169244</v>
      </c>
      <c r="O27" s="111">
        <v>72.988356600947498</v>
      </c>
      <c r="P27" s="111">
        <v>130.99363837178163</v>
      </c>
      <c r="Q27" s="111">
        <v>40.943564924621143</v>
      </c>
      <c r="R27" s="111">
        <v>14.070238353151439</v>
      </c>
      <c r="S27" s="111">
        <v>55.420351108089818</v>
      </c>
      <c r="T27" s="111">
        <v>82.046234840146866</v>
      </c>
      <c r="U27" s="111">
        <v>37.002008417971211</v>
      </c>
      <c r="V27" s="111">
        <v>61.749907995354789</v>
      </c>
      <c r="W27" s="111">
        <v>55.193602349329836</v>
      </c>
      <c r="X27" s="111">
        <v>71.98982981425587</v>
      </c>
      <c r="Y27" s="111">
        <v>66.252167500074989</v>
      </c>
      <c r="Z27" s="112">
        <v>56.896329767508689</v>
      </c>
      <c r="AA27" s="73"/>
      <c r="AB27" s="69"/>
    </row>
    <row r="28" spans="2:28" ht="18.75" customHeight="1" x14ac:dyDescent="0.3">
      <c r="B28" s="41"/>
      <c r="C28" s="42"/>
      <c r="D28" s="42">
        <v>4</v>
      </c>
      <c r="E28" s="113">
        <v>32.739713250308455</v>
      </c>
      <c r="F28" s="113">
        <v>316.50034581592104</v>
      </c>
      <c r="G28" s="113">
        <v>40.352337399079858</v>
      </c>
      <c r="H28" s="114">
        <v>34.162091677438781</v>
      </c>
      <c r="I28" s="114">
        <v>43.475987297846245</v>
      </c>
      <c r="J28" s="114">
        <v>2.2505564766279917</v>
      </c>
      <c r="K28" s="114">
        <v>15.422090719972942</v>
      </c>
      <c r="L28" s="114">
        <v>39.903829926570097</v>
      </c>
      <c r="M28" s="113">
        <v>51.229162364544493</v>
      </c>
      <c r="N28" s="114">
        <v>48.59357405660225</v>
      </c>
      <c r="O28" s="114">
        <v>56.480024918115902</v>
      </c>
      <c r="P28" s="114">
        <v>122.55801166765104</v>
      </c>
      <c r="Q28" s="114">
        <v>34.725837156959955</v>
      </c>
      <c r="R28" s="114">
        <v>18.005736743265487</v>
      </c>
      <c r="S28" s="114">
        <v>56.533283413442064</v>
      </c>
      <c r="T28" s="114">
        <v>31.621717532842922</v>
      </c>
      <c r="U28" s="114">
        <v>41.57365392190539</v>
      </c>
      <c r="V28" s="114">
        <v>53.82676873036371</v>
      </c>
      <c r="W28" s="114">
        <v>57.937128162552995</v>
      </c>
      <c r="X28" s="114">
        <v>67.949125362332239</v>
      </c>
      <c r="Y28" s="114">
        <v>47.572289905774511</v>
      </c>
      <c r="Z28" s="115">
        <v>57.26160052137601</v>
      </c>
      <c r="AA28" s="73"/>
      <c r="AB28" s="69"/>
    </row>
    <row r="29" spans="2:28" s="82" customFormat="1" ht="18.75" customHeight="1" x14ac:dyDescent="0.3">
      <c r="B29" s="52" t="s">
        <v>82</v>
      </c>
      <c r="C29" s="53">
        <v>1401</v>
      </c>
      <c r="D29" s="53">
        <v>1</v>
      </c>
      <c r="E29" s="108">
        <v>54.698180730630241</v>
      </c>
      <c r="F29" s="108">
        <v>410.49525009909769</v>
      </c>
      <c r="G29" s="108">
        <v>46.10454353689687</v>
      </c>
      <c r="H29" s="116">
        <v>31.276251040201458</v>
      </c>
      <c r="I29" s="116">
        <v>52.970466892647636</v>
      </c>
      <c r="J29" s="116">
        <v>3.4792248447371463</v>
      </c>
      <c r="K29" s="116">
        <v>10.603998535260729</v>
      </c>
      <c r="L29" s="116">
        <v>34.715358635176642</v>
      </c>
      <c r="M29" s="108">
        <v>45.610303886253973</v>
      </c>
      <c r="N29" s="116">
        <v>52.647572448404503</v>
      </c>
      <c r="O29" s="116">
        <v>52.231812103655159</v>
      </c>
      <c r="P29" s="116">
        <v>107.53075670747307</v>
      </c>
      <c r="Q29" s="116">
        <v>38.372210614217238</v>
      </c>
      <c r="R29" s="116">
        <v>46.212788061778213</v>
      </c>
      <c r="S29" s="116">
        <v>58.48431051990076</v>
      </c>
      <c r="T29" s="116">
        <v>39.736121670978179</v>
      </c>
      <c r="U29" s="116">
        <v>31.251291941658906</v>
      </c>
      <c r="V29" s="116">
        <v>18.217669980601173</v>
      </c>
      <c r="W29" s="116">
        <v>19.268366744269954</v>
      </c>
      <c r="X29" s="116">
        <v>34.600609194711467</v>
      </c>
      <c r="Y29" s="116">
        <v>39.357154671738698</v>
      </c>
      <c r="Z29" s="109">
        <v>62.702289452953408</v>
      </c>
      <c r="AA29" s="80"/>
      <c r="AB29" s="81"/>
    </row>
    <row r="30" spans="2:28" s="82" customFormat="1" ht="18.75" customHeight="1" x14ac:dyDescent="0.3">
      <c r="B30" s="36"/>
      <c r="C30" s="37"/>
      <c r="D30" s="37">
        <v>2</v>
      </c>
      <c r="E30" s="110">
        <v>64.586852328380161</v>
      </c>
      <c r="F30" s="110">
        <v>315.5960437527433</v>
      </c>
      <c r="G30" s="110">
        <v>48.955910809244813</v>
      </c>
      <c r="H30" s="111">
        <v>21.132854913597598</v>
      </c>
      <c r="I30" s="111">
        <v>55.729402178791702</v>
      </c>
      <c r="J30" s="111">
        <v>11.269547304048828</v>
      </c>
      <c r="K30" s="111">
        <v>9.2746819297383638</v>
      </c>
      <c r="L30" s="111">
        <v>43.737457475402266</v>
      </c>
      <c r="M30" s="110">
        <v>47.005278402266214</v>
      </c>
      <c r="N30" s="111">
        <v>60.106928230044474</v>
      </c>
      <c r="O30" s="111">
        <v>63.275422277926111</v>
      </c>
      <c r="P30" s="111">
        <v>105.02787484815252</v>
      </c>
      <c r="Q30" s="111">
        <v>35.894485424236137</v>
      </c>
      <c r="R30" s="111">
        <v>31.646935074260938</v>
      </c>
      <c r="S30" s="111">
        <v>60.01956634140393</v>
      </c>
      <c r="T30" s="111">
        <v>63.208522929949794</v>
      </c>
      <c r="U30" s="111">
        <v>33.4775233397433</v>
      </c>
      <c r="V30" s="111">
        <v>16.28593157338392</v>
      </c>
      <c r="W30" s="111">
        <v>11.402446053432101</v>
      </c>
      <c r="X30" s="111">
        <v>27.063000236550863</v>
      </c>
      <c r="Y30" s="111">
        <v>37.762334664595329</v>
      </c>
      <c r="Z30" s="112">
        <v>62.213806252490883</v>
      </c>
      <c r="AA30" s="80"/>
      <c r="AB30" s="81"/>
    </row>
    <row r="31" spans="2:28" s="82" customFormat="1" ht="18.75" customHeight="1" x14ac:dyDescent="0.3">
      <c r="B31" s="36"/>
      <c r="C31" s="37"/>
      <c r="D31" s="37">
        <v>3</v>
      </c>
      <c r="E31" s="110">
        <v>51.870849467353509</v>
      </c>
      <c r="F31" s="110">
        <v>153.73253739053371</v>
      </c>
      <c r="G31" s="110">
        <v>35.158721003702794</v>
      </c>
      <c r="H31" s="111">
        <v>7.778519088302005E-2</v>
      </c>
      <c r="I31" s="111">
        <v>39.197493801109374</v>
      </c>
      <c r="J31" s="111">
        <v>11.061966264762461</v>
      </c>
      <c r="K31" s="111">
        <v>21.061800448261579</v>
      </c>
      <c r="L31" s="111">
        <v>44.263810986000863</v>
      </c>
      <c r="M31" s="110">
        <v>50.830103046382305</v>
      </c>
      <c r="N31" s="111">
        <v>56.084645401686686</v>
      </c>
      <c r="O31" s="111">
        <v>68.929677730981098</v>
      </c>
      <c r="P31" s="111">
        <v>160.6229419570011</v>
      </c>
      <c r="Q31" s="111">
        <v>34.744665574272148</v>
      </c>
      <c r="R31" s="111">
        <v>38.405980205618334</v>
      </c>
      <c r="S31" s="111">
        <v>54.214190520138459</v>
      </c>
      <c r="T31" s="111">
        <v>25.610879867909802</v>
      </c>
      <c r="U31" s="111">
        <v>24.244841330712703</v>
      </c>
      <c r="V31" s="111">
        <v>20.174371694766876</v>
      </c>
      <c r="W31" s="111">
        <v>35.82679176709911</v>
      </c>
      <c r="X31" s="111">
        <v>54.687377224484919</v>
      </c>
      <c r="Y31" s="111">
        <v>50.944223977138819</v>
      </c>
      <c r="Z31" s="112">
        <v>52.49884256861074</v>
      </c>
      <c r="AA31" s="80"/>
      <c r="AB31" s="81"/>
    </row>
    <row r="32" spans="2:28" s="82" customFormat="1" ht="18.75" customHeight="1" x14ac:dyDescent="0.3">
      <c r="B32" s="41"/>
      <c r="C32" s="42"/>
      <c r="D32" s="42">
        <v>4</v>
      </c>
      <c r="E32" s="113">
        <v>55.475545562825289</v>
      </c>
      <c r="F32" s="113">
        <v>56.635687759327737</v>
      </c>
      <c r="G32" s="113">
        <v>48.726133830188814</v>
      </c>
      <c r="H32" s="114">
        <v>27.36790352073983</v>
      </c>
      <c r="I32" s="114">
        <v>51.531889463514489</v>
      </c>
      <c r="J32" s="114">
        <v>9.997255824702151</v>
      </c>
      <c r="K32" s="114">
        <v>16.64430602864384</v>
      </c>
      <c r="L32" s="114">
        <v>54.977955875914859</v>
      </c>
      <c r="M32" s="113">
        <v>53.956150842591626</v>
      </c>
      <c r="N32" s="114">
        <v>65.868767186801165</v>
      </c>
      <c r="O32" s="114">
        <v>67.669850857795524</v>
      </c>
      <c r="P32" s="114">
        <v>147.16830359415454</v>
      </c>
      <c r="Q32" s="114">
        <v>42.852583447024415</v>
      </c>
      <c r="R32" s="114">
        <v>44.29399329594969</v>
      </c>
      <c r="S32" s="114">
        <v>61.694480124756126</v>
      </c>
      <c r="T32" s="114">
        <v>113.40261197707912</v>
      </c>
      <c r="U32" s="114">
        <v>31.868509396288431</v>
      </c>
      <c r="V32" s="114">
        <v>26.810396377377856</v>
      </c>
      <c r="W32" s="114">
        <v>16.997181279334669</v>
      </c>
      <c r="X32" s="114">
        <v>34.681990832369593</v>
      </c>
      <c r="Y32" s="114">
        <v>55.441667494174055</v>
      </c>
      <c r="Z32" s="115">
        <v>52.411541932940736</v>
      </c>
      <c r="AA32" s="80"/>
      <c r="AB32" s="81"/>
    </row>
    <row r="33" spans="2:28" s="82" customFormat="1" ht="18.75" customHeight="1" x14ac:dyDescent="0.3">
      <c r="B33" s="52" t="s">
        <v>83</v>
      </c>
      <c r="C33" s="53">
        <v>1402</v>
      </c>
      <c r="D33" s="53">
        <v>1</v>
      </c>
      <c r="E33" s="108">
        <v>56.241727797499777</v>
      </c>
      <c r="F33" s="108">
        <v>14.503867701283141</v>
      </c>
      <c r="G33" s="108">
        <v>41.405382585994204</v>
      </c>
      <c r="H33" s="116">
        <v>36.455379357634683</v>
      </c>
      <c r="I33" s="116">
        <v>40.872047275653784</v>
      </c>
      <c r="J33" s="116">
        <v>13.646656777139214</v>
      </c>
      <c r="K33" s="116">
        <v>13.629414575207676</v>
      </c>
      <c r="L33" s="116">
        <v>52.691852754459632</v>
      </c>
      <c r="M33" s="108">
        <v>61.012137911968125</v>
      </c>
      <c r="N33" s="116">
        <v>54.361609801745544</v>
      </c>
      <c r="O33" s="116">
        <v>71.784031243949869</v>
      </c>
      <c r="P33" s="116">
        <v>139.51728146539483</v>
      </c>
      <c r="Q33" s="116">
        <v>44.214189260331267</v>
      </c>
      <c r="R33" s="116">
        <v>46.052167390171235</v>
      </c>
      <c r="S33" s="116">
        <v>65.234027940953354</v>
      </c>
      <c r="T33" s="116">
        <v>65.972471816571556</v>
      </c>
      <c r="U33" s="116">
        <v>41.966199607847784</v>
      </c>
      <c r="V33" s="116">
        <v>57.518771315758329</v>
      </c>
      <c r="W33" s="116">
        <v>59.726825637029663</v>
      </c>
      <c r="X33" s="116">
        <v>57.284407923826222</v>
      </c>
      <c r="Y33" s="116">
        <v>74.948772190030212</v>
      </c>
      <c r="Z33" s="109">
        <v>47.769202915240555</v>
      </c>
      <c r="AA33" s="80"/>
      <c r="AB33" s="81"/>
    </row>
    <row r="34" spans="2:28" s="82" customFormat="1" ht="18.75" customHeight="1" x14ac:dyDescent="0.3">
      <c r="B34" s="36"/>
      <c r="C34" s="37"/>
      <c r="D34" s="37">
        <v>2</v>
      </c>
      <c r="E34" s="110">
        <v>39.746504578346304</v>
      </c>
      <c r="F34" s="110">
        <v>18.808464313207637</v>
      </c>
      <c r="G34" s="110">
        <v>42.505087100922111</v>
      </c>
      <c r="H34" s="111">
        <v>44.423731145051306</v>
      </c>
      <c r="I34" s="111">
        <v>40.98687433500254</v>
      </c>
      <c r="J34" s="111">
        <v>22.753314503191291</v>
      </c>
      <c r="K34" s="111">
        <v>23.879368215485798</v>
      </c>
      <c r="L34" s="111">
        <v>51.9618966789171</v>
      </c>
      <c r="M34" s="110">
        <v>54.29457524339179</v>
      </c>
      <c r="N34" s="111">
        <v>46.928666039045282</v>
      </c>
      <c r="O34" s="111">
        <v>62.939039275919868</v>
      </c>
      <c r="P34" s="111">
        <v>106.87346725732789</v>
      </c>
      <c r="Q34" s="111">
        <v>41.998396287625155</v>
      </c>
      <c r="R34" s="111">
        <v>36.728080099564465</v>
      </c>
      <c r="S34" s="111">
        <v>65.059930792754017</v>
      </c>
      <c r="T34" s="111">
        <v>47.044709318401061</v>
      </c>
      <c r="U34" s="111">
        <v>42.298395466646127</v>
      </c>
      <c r="V34" s="111">
        <v>49.011178623170196</v>
      </c>
      <c r="W34" s="111">
        <v>52.085986281478938</v>
      </c>
      <c r="X34" s="111">
        <v>48.737982103098119</v>
      </c>
      <c r="Y34" s="111">
        <v>65.731206716609336</v>
      </c>
      <c r="Z34" s="112">
        <v>44.317218917931513</v>
      </c>
      <c r="AA34" s="80"/>
      <c r="AB34" s="81"/>
    </row>
    <row r="35" spans="2:28" s="82" customFormat="1" ht="18.75" customHeight="1" x14ac:dyDescent="0.3">
      <c r="B35" s="36"/>
      <c r="C35" s="37"/>
      <c r="D35" s="37">
        <v>3</v>
      </c>
      <c r="E35" s="110">
        <v>48.343189769874073</v>
      </c>
      <c r="F35" s="110">
        <v>28.227295359406014</v>
      </c>
      <c r="G35" s="110">
        <v>44.704617729531748</v>
      </c>
      <c r="H35" s="111">
        <v>45.962658819249327</v>
      </c>
      <c r="I35" s="111">
        <v>45.4463797682414</v>
      </c>
      <c r="J35" s="111">
        <v>22.116284590871899</v>
      </c>
      <c r="K35" s="111">
        <v>19.460666468493244</v>
      </c>
      <c r="L35" s="111">
        <v>44.249536209957654</v>
      </c>
      <c r="M35" s="110">
        <v>49.62864955308342</v>
      </c>
      <c r="N35" s="111">
        <v>45.93420515818417</v>
      </c>
      <c r="O35" s="111">
        <v>52.551752363744214</v>
      </c>
      <c r="P35" s="111">
        <v>55.428832014340401</v>
      </c>
      <c r="Q35" s="111">
        <v>52.649729560146852</v>
      </c>
      <c r="R35" s="111">
        <v>31.784914073545593</v>
      </c>
      <c r="S35" s="111">
        <v>60.275390618424495</v>
      </c>
      <c r="T35" s="111">
        <v>36.187325847031786</v>
      </c>
      <c r="U35" s="111">
        <v>42.270216873022292</v>
      </c>
      <c r="V35" s="111">
        <v>47.580246145553872</v>
      </c>
      <c r="W35" s="111">
        <v>54.255361686624695</v>
      </c>
      <c r="X35" s="111">
        <v>41.691228327018592</v>
      </c>
      <c r="Y35" s="111">
        <v>45.861254062802686</v>
      </c>
      <c r="Z35" s="112">
        <v>45.674193887317216</v>
      </c>
      <c r="AA35" s="80"/>
      <c r="AB35" s="81"/>
    </row>
    <row r="36" spans="2:28" s="82" customFormat="1" ht="18.75" customHeight="1" x14ac:dyDescent="0.3">
      <c r="B36" s="41"/>
      <c r="C36" s="42"/>
      <c r="D36" s="42">
        <v>4</v>
      </c>
      <c r="E36" s="113">
        <v>43.462293547860384</v>
      </c>
      <c r="F36" s="113">
        <v>27.490666333739583</v>
      </c>
      <c r="G36" s="113">
        <v>36.81287632370379</v>
      </c>
      <c r="H36" s="114">
        <v>22.091535724659096</v>
      </c>
      <c r="I36" s="114">
        <v>36.060440313916985</v>
      </c>
      <c r="J36" s="114">
        <v>20.841420792430725</v>
      </c>
      <c r="K36" s="114">
        <v>21.216640755981814</v>
      </c>
      <c r="L36" s="114">
        <v>48.35991748756399</v>
      </c>
      <c r="M36" s="113">
        <v>45.84549264006489</v>
      </c>
      <c r="N36" s="114">
        <v>37.316776258909158</v>
      </c>
      <c r="O36" s="114">
        <v>53.744414792192401</v>
      </c>
      <c r="P36" s="114">
        <v>65.337063390959401</v>
      </c>
      <c r="Q36" s="114">
        <v>31.252129194152531</v>
      </c>
      <c r="R36" s="114">
        <v>28.176007433925889</v>
      </c>
      <c r="S36" s="114">
        <v>52.466683653757798</v>
      </c>
      <c r="T36" s="114">
        <v>33.426658979314197</v>
      </c>
      <c r="U36" s="114">
        <v>55.72186984434677</v>
      </c>
      <c r="V36" s="114">
        <v>46.290324894637536</v>
      </c>
      <c r="W36" s="114">
        <v>59.96253649367452</v>
      </c>
      <c r="X36" s="114">
        <v>48.894379187654323</v>
      </c>
      <c r="Y36" s="114">
        <v>61.836529885912938</v>
      </c>
      <c r="Z36" s="115">
        <v>40.71803066089214</v>
      </c>
      <c r="AA36" s="80"/>
      <c r="AB36" s="81"/>
    </row>
    <row r="37" spans="2:28" ht="18.75" customHeight="1" x14ac:dyDescent="0.3">
      <c r="B37" s="52" t="s">
        <v>84</v>
      </c>
      <c r="C37" s="53">
        <v>1403</v>
      </c>
      <c r="D37" s="53">
        <v>1</v>
      </c>
      <c r="E37" s="108">
        <v>36.067947598253255</v>
      </c>
      <c r="F37" s="108">
        <v>23.177946543261413</v>
      </c>
      <c r="G37" s="108">
        <v>23.393470668597516</v>
      </c>
      <c r="H37" s="116">
        <v>22.217515485840678</v>
      </c>
      <c r="I37" s="116">
        <v>22.477369171532132</v>
      </c>
      <c r="J37" s="116">
        <v>13.156728436642879</v>
      </c>
      <c r="K37" s="116">
        <v>8.7364999999999924</v>
      </c>
      <c r="L37" s="116">
        <v>29.98655953674708</v>
      </c>
      <c r="M37" s="108">
        <v>39.193197592030543</v>
      </c>
      <c r="N37" s="116">
        <v>31.692030824007645</v>
      </c>
      <c r="O37" s="116">
        <v>38.474233318451866</v>
      </c>
      <c r="P37" s="116">
        <v>36.252722361480778</v>
      </c>
      <c r="Q37" s="116">
        <v>39.326213863441296</v>
      </c>
      <c r="R37" s="116">
        <v>24.522606936316208</v>
      </c>
      <c r="S37" s="116">
        <v>54.393295002729417</v>
      </c>
      <c r="T37" s="116">
        <v>32.325082036641987</v>
      </c>
      <c r="U37" s="116">
        <v>45.818199488641937</v>
      </c>
      <c r="V37" s="116">
        <v>32.881208744335822</v>
      </c>
      <c r="W37" s="116">
        <v>42.835400297680394</v>
      </c>
      <c r="X37" s="116">
        <v>46.105409296300394</v>
      </c>
      <c r="Y37" s="116">
        <v>73.376215090785166</v>
      </c>
      <c r="Z37" s="109">
        <v>32.248302303862374</v>
      </c>
    </row>
    <row r="38" spans="2:28" ht="18.75" customHeight="1" x14ac:dyDescent="0.3">
      <c r="B38" s="36"/>
      <c r="C38" s="37"/>
      <c r="D38" s="37">
        <v>2</v>
      </c>
      <c r="E38" s="110">
        <v>33.754851166532575</v>
      </c>
      <c r="F38" s="110">
        <v>13.255412714183308</v>
      </c>
      <c r="G38" s="110">
        <v>21.854166646467135</v>
      </c>
      <c r="H38" s="111">
        <v>23.636899428790812</v>
      </c>
      <c r="I38" s="111">
        <v>20.303966539290343</v>
      </c>
      <c r="J38" s="111">
        <v>5.7514718905172089</v>
      </c>
      <c r="K38" s="111">
        <v>3.2999999999999972</v>
      </c>
      <c r="L38" s="111">
        <v>29.8879355117285</v>
      </c>
      <c r="M38" s="110">
        <v>38.647258758494928</v>
      </c>
      <c r="N38" s="111">
        <v>30.35464675672921</v>
      </c>
      <c r="O38" s="111">
        <v>33.222240869824418</v>
      </c>
      <c r="P38" s="111">
        <v>43.480741619708255</v>
      </c>
      <c r="Q38" s="111">
        <v>39.052618146998014</v>
      </c>
      <c r="R38" s="111">
        <v>28.152748619293021</v>
      </c>
      <c r="S38" s="111">
        <v>50.992777447249694</v>
      </c>
      <c r="T38" s="111">
        <v>40.103846118137398</v>
      </c>
      <c r="U38" s="111">
        <v>39.427057786784246</v>
      </c>
      <c r="V38" s="111">
        <v>37.228387468182234</v>
      </c>
      <c r="W38" s="111">
        <v>42.559535225126837</v>
      </c>
      <c r="X38" s="111">
        <v>52.264378888292327</v>
      </c>
      <c r="Y38" s="111">
        <v>72.148111964356588</v>
      </c>
      <c r="Z38" s="112">
        <v>30.878057350751874</v>
      </c>
    </row>
    <row r="39" spans="2:28" ht="18.75" customHeight="1" x14ac:dyDescent="0.3">
      <c r="B39" s="36"/>
      <c r="C39" s="37"/>
      <c r="D39" s="37">
        <v>3</v>
      </c>
      <c r="E39" s="110">
        <v>31.94402815299307</v>
      </c>
      <c r="F39" s="110">
        <v>1.8220108837476943</v>
      </c>
      <c r="G39" s="110">
        <v>27.032266679144996</v>
      </c>
      <c r="H39" s="111">
        <v>25.992811047689827</v>
      </c>
      <c r="I39" s="111">
        <v>26.487758223683741</v>
      </c>
      <c r="J39" s="111">
        <v>13.579000342031563</v>
      </c>
      <c r="K39" s="111">
        <v>4.11455846747495</v>
      </c>
      <c r="L39" s="111">
        <v>32.360250798897283</v>
      </c>
      <c r="M39" s="110">
        <v>38.727971190458248</v>
      </c>
      <c r="N39" s="111">
        <v>32.677670145366278</v>
      </c>
      <c r="O39" s="111">
        <v>36.870991645336005</v>
      </c>
      <c r="P39" s="111">
        <v>40.052160826037323</v>
      </c>
      <c r="Q39" s="111">
        <v>36.949277780950126</v>
      </c>
      <c r="R39" s="111">
        <v>37.300374604962116</v>
      </c>
      <c r="S39" s="111">
        <v>45.223385655446037</v>
      </c>
      <c r="T39" s="111">
        <v>46.730263888679303</v>
      </c>
      <c r="U39" s="111">
        <v>42.845861247433163</v>
      </c>
      <c r="V39" s="111">
        <v>36.72686046983651</v>
      </c>
      <c r="W39" s="111">
        <v>38.247663289338561</v>
      </c>
      <c r="X39" s="111">
        <v>53.480194748997491</v>
      </c>
      <c r="Y39" s="111">
        <v>59.852434198075798</v>
      </c>
      <c r="Z39" s="112">
        <v>30.873604819333053</v>
      </c>
    </row>
    <row r="40" spans="2:28" ht="18.75" customHeight="1" x14ac:dyDescent="0.3">
      <c r="B40" s="41"/>
      <c r="C40" s="42"/>
      <c r="D40" s="42">
        <v>4</v>
      </c>
      <c r="E40" s="113">
        <v>35.217085565169612</v>
      </c>
      <c r="F40" s="113">
        <v>7.5799359399788528</v>
      </c>
      <c r="G40" s="113">
        <v>37.183101181076864</v>
      </c>
      <c r="H40" s="114">
        <v>38.295226617584859</v>
      </c>
      <c r="I40" s="114">
        <v>36.061225201168355</v>
      </c>
      <c r="J40" s="114">
        <v>17.417659105348136</v>
      </c>
      <c r="K40" s="114">
        <v>7.4319999999999879</v>
      </c>
      <c r="L40" s="114">
        <v>43.128821269603151</v>
      </c>
      <c r="M40" s="113">
        <v>39.759035711739017</v>
      </c>
      <c r="N40" s="114">
        <v>38.00676537184475</v>
      </c>
      <c r="O40" s="114">
        <v>40.953680236805155</v>
      </c>
      <c r="P40" s="114">
        <v>36.040401895127957</v>
      </c>
      <c r="Q40" s="114">
        <v>37.045122336522894</v>
      </c>
      <c r="R40" s="114">
        <v>40.365965834122676</v>
      </c>
      <c r="S40" s="114">
        <v>41.780643275835018</v>
      </c>
      <c r="T40" s="114">
        <v>52.924631391350118</v>
      </c>
      <c r="U40" s="114">
        <v>48.622176740409884</v>
      </c>
      <c r="V40" s="114">
        <v>29.983533966694068</v>
      </c>
      <c r="W40" s="114">
        <v>36.714145510181879</v>
      </c>
      <c r="X40" s="114">
        <v>53.56530967837756</v>
      </c>
      <c r="Y40" s="114">
        <v>70.3134324983927</v>
      </c>
      <c r="Z40" s="115">
        <v>35.680751110628847</v>
      </c>
    </row>
    <row r="41" spans="2:28" ht="18.75" customHeight="1" x14ac:dyDescent="0.3">
      <c r="B41" s="52" t="s">
        <v>85</v>
      </c>
      <c r="C41" s="53">
        <v>1404</v>
      </c>
      <c r="D41" s="53">
        <v>1</v>
      </c>
      <c r="E41" s="108">
        <v>22.24906783022611</v>
      </c>
      <c r="F41" s="108">
        <v>26.484936382844964</v>
      </c>
      <c r="G41" s="108">
        <v>29.098618120849494</v>
      </c>
      <c r="H41" s="116">
        <v>51.254737226302552</v>
      </c>
      <c r="I41" s="116">
        <v>27.886730293930228</v>
      </c>
      <c r="J41" s="116">
        <v>21.822440094181104</v>
      </c>
      <c r="K41" s="116">
        <v>19.446316262354003</v>
      </c>
      <c r="L41" s="116">
        <v>23.703560292161811</v>
      </c>
      <c r="M41" s="108">
        <v>40.20943870396718</v>
      </c>
      <c r="N41" s="116">
        <v>34.720282503539693</v>
      </c>
      <c r="O41" s="116">
        <v>40.270332606298979</v>
      </c>
      <c r="P41" s="116">
        <v>24.30151240917948</v>
      </c>
      <c r="Q41" s="116">
        <v>29.561374604026497</v>
      </c>
      <c r="R41" s="116">
        <v>43.125350632252378</v>
      </c>
      <c r="S41" s="116">
        <v>39.695258988544367</v>
      </c>
      <c r="T41" s="116">
        <v>78.320106739098264</v>
      </c>
      <c r="U41" s="116">
        <v>44.632873846989497</v>
      </c>
      <c r="V41" s="116">
        <v>37.81111220444933</v>
      </c>
      <c r="W41" s="116">
        <v>49.610663779739184</v>
      </c>
      <c r="X41" s="116">
        <v>61.881692898784593</v>
      </c>
      <c r="Y41" s="116">
        <v>51.472943681727713</v>
      </c>
      <c r="Z41" s="109">
        <v>33.801919635481909</v>
      </c>
    </row>
    <row r="42" spans="2:28" ht="18.75" customHeight="1" x14ac:dyDescent="0.3">
      <c r="B42" s="36"/>
      <c r="C42" s="37"/>
      <c r="D42" s="37">
        <v>2</v>
      </c>
      <c r="E42" s="110">
        <v>38.993993020937211</v>
      </c>
      <c r="F42" s="110">
        <v>46.884403304320898</v>
      </c>
      <c r="G42" s="110">
        <v>43.386752301232292</v>
      </c>
      <c r="H42" s="111">
        <v>53.261640949833406</v>
      </c>
      <c r="I42" s="111">
        <v>46.200900486929669</v>
      </c>
      <c r="J42" s="111">
        <v>39.644535119828305</v>
      </c>
      <c r="K42" s="111">
        <v>94.989406099518391</v>
      </c>
      <c r="L42" s="111">
        <v>28.833217217079465</v>
      </c>
      <c r="M42" s="110">
        <v>44.370465549582292</v>
      </c>
      <c r="N42" s="111">
        <v>41.610824504505132</v>
      </c>
      <c r="O42" s="111">
        <v>61.092072680036182</v>
      </c>
      <c r="P42" s="111">
        <v>37.490992837333181</v>
      </c>
      <c r="Q42" s="111">
        <v>28.790405914632629</v>
      </c>
      <c r="R42" s="111">
        <v>47.194260252968036</v>
      </c>
      <c r="S42" s="111">
        <v>35.623298832782297</v>
      </c>
      <c r="T42" s="111">
        <v>74.210749652520178</v>
      </c>
      <c r="U42" s="111">
        <v>35.98176828709245</v>
      </c>
      <c r="V42" s="111">
        <v>32.623561013603222</v>
      </c>
      <c r="W42" s="111">
        <v>48.04360835823033</v>
      </c>
      <c r="X42" s="111">
        <v>62.127324719390629</v>
      </c>
      <c r="Y42" s="111">
        <v>50.798948280474548</v>
      </c>
      <c r="Z42" s="112">
        <v>43.22951458606579</v>
      </c>
    </row>
    <row r="43" spans="2:28" ht="18.75" customHeight="1" x14ac:dyDescent="0.3">
      <c r="B43" s="36"/>
      <c r="C43" s="37"/>
      <c r="D43" s="37">
        <v>3</v>
      </c>
      <c r="E43" s="110">
        <v>74.502714526079615</v>
      </c>
      <c r="F43" s="110">
        <v>53.881373189778571</v>
      </c>
      <c r="G43" s="110">
        <v>53.176926776115096</v>
      </c>
      <c r="H43" s="111">
        <v>56.768240577368886</v>
      </c>
      <c r="I43" s="111">
        <v>63.01500458178279</v>
      </c>
      <c r="J43" s="111">
        <v>48.921660873353687</v>
      </c>
      <c r="K43" s="111">
        <v>167.34950045413262</v>
      </c>
      <c r="L43" s="111">
        <v>3.3477003788240438</v>
      </c>
      <c r="M43" s="110">
        <v>50.447414296894976</v>
      </c>
      <c r="N43" s="111">
        <v>56.335585537649024</v>
      </c>
      <c r="O43" s="111">
        <v>63.100811830379598</v>
      </c>
      <c r="P43" s="111">
        <v>40.498823529429274</v>
      </c>
      <c r="Q43" s="111">
        <v>36.244499232192112</v>
      </c>
      <c r="R43" s="111">
        <v>52.440406885452688</v>
      </c>
      <c r="S43" s="111">
        <v>35.320108376958103</v>
      </c>
      <c r="T43" s="111">
        <v>66.36723765674364</v>
      </c>
      <c r="U43" s="111">
        <v>40.307321067040959</v>
      </c>
      <c r="V43" s="111">
        <v>43.781392076680277</v>
      </c>
      <c r="W43" s="111">
        <v>49.145803198686679</v>
      </c>
      <c r="X43" s="111">
        <v>48.810270378908967</v>
      </c>
      <c r="Y43" s="111">
        <v>60.05065869885405</v>
      </c>
      <c r="Z43" s="112">
        <v>54.612868916535149</v>
      </c>
    </row>
    <row r="44" spans="2:28" ht="18.75" customHeight="1" thickBot="1" x14ac:dyDescent="0.35">
      <c r="B44" s="57"/>
      <c r="C44" s="58"/>
      <c r="D44" s="58">
        <v>4</v>
      </c>
      <c r="E44" s="117">
        <v>95.442664717552503</v>
      </c>
      <c r="F44" s="117">
        <v>140.45056972986453</v>
      </c>
      <c r="G44" s="117">
        <v>62.700816505870733</v>
      </c>
      <c r="H44" s="118">
        <v>67.685830394580279</v>
      </c>
      <c r="I44" s="118">
        <v>63.983661638419051</v>
      </c>
      <c r="J44" s="118">
        <v>95.349607898555689</v>
      </c>
      <c r="K44" s="118">
        <v>148.59926906748271</v>
      </c>
      <c r="L44" s="118">
        <v>53.37509606701002</v>
      </c>
      <c r="M44" s="117">
        <v>51.18915410444643</v>
      </c>
      <c r="N44" s="118">
        <v>64.656138414676491</v>
      </c>
      <c r="O44" s="118">
        <v>56.692296075588246</v>
      </c>
      <c r="P44" s="118">
        <v>34.196069796854403</v>
      </c>
      <c r="Q44" s="118">
        <v>17.670202183593716</v>
      </c>
      <c r="R44" s="118">
        <v>54.499337889253042</v>
      </c>
      <c r="S44" s="118">
        <v>36.626089604528318</v>
      </c>
      <c r="T44" s="118">
        <v>50.377868960054712</v>
      </c>
      <c r="U44" s="118">
        <v>40.307321067040931</v>
      </c>
      <c r="V44" s="118">
        <v>43.357927462209886</v>
      </c>
      <c r="W44" s="118">
        <v>42.513461636180836</v>
      </c>
      <c r="X44" s="118">
        <v>58.046117565934821</v>
      </c>
      <c r="Y44" s="118">
        <v>38.495832955988902</v>
      </c>
      <c r="Z44" s="119">
        <v>62.554268221756359</v>
      </c>
    </row>
    <row r="46" spans="2:28" ht="19.5" thickBot="1" x14ac:dyDescent="0.35"/>
    <row r="47" spans="2:28" ht="30" customHeight="1" thickBot="1" x14ac:dyDescent="0.35">
      <c r="B47" s="268" t="s">
        <v>112</v>
      </c>
      <c r="C47" s="269"/>
      <c r="D47" s="269"/>
      <c r="E47" s="269"/>
      <c r="F47" s="269"/>
      <c r="G47" s="269"/>
      <c r="H47" s="269"/>
      <c r="I47" s="269"/>
      <c r="J47" s="269"/>
      <c r="K47" s="269"/>
      <c r="L47" s="269"/>
      <c r="M47" s="269"/>
      <c r="N47" s="269"/>
      <c r="O47" s="269"/>
      <c r="P47" s="269"/>
      <c r="Q47" s="269"/>
      <c r="R47" s="269"/>
      <c r="S47" s="269"/>
      <c r="T47" s="269"/>
      <c r="U47" s="269"/>
      <c r="V47" s="269"/>
      <c r="W47" s="269"/>
      <c r="X47" s="269"/>
      <c r="Y47" s="269"/>
      <c r="Z47" s="270"/>
    </row>
    <row r="48" spans="2:28" ht="19.5" thickBot="1" x14ac:dyDescent="0.35">
      <c r="B48" s="271" t="s">
        <v>45</v>
      </c>
      <c r="C48" s="271"/>
      <c r="D48" s="271"/>
      <c r="E48" s="271"/>
      <c r="F48" s="271"/>
      <c r="G48" s="271"/>
      <c r="H48" s="271"/>
      <c r="I48" s="271"/>
      <c r="J48" s="271"/>
      <c r="K48" s="271"/>
      <c r="L48" s="271"/>
      <c r="M48" s="271"/>
      <c r="N48" s="271"/>
      <c r="O48" s="271"/>
      <c r="P48" s="271"/>
      <c r="Q48" s="271"/>
      <c r="R48" s="271"/>
      <c r="S48" s="271"/>
      <c r="T48" s="271"/>
      <c r="U48" s="271"/>
      <c r="V48" s="271"/>
      <c r="W48" s="271"/>
      <c r="X48" s="271"/>
      <c r="Y48" s="271"/>
      <c r="Z48" s="271"/>
    </row>
    <row r="49" spans="2:28" ht="60" customHeight="1" thickBot="1" x14ac:dyDescent="0.25">
      <c r="B49" s="262" t="s">
        <v>73</v>
      </c>
      <c r="C49" s="263"/>
      <c r="D49" s="263"/>
      <c r="E49" s="65" t="s">
        <v>86</v>
      </c>
      <c r="F49" s="65" t="s">
        <v>87</v>
      </c>
      <c r="G49" s="65" t="s">
        <v>88</v>
      </c>
      <c r="H49" s="65" t="s">
        <v>89</v>
      </c>
      <c r="I49" s="65" t="s">
        <v>90</v>
      </c>
      <c r="J49" s="65" t="s">
        <v>91</v>
      </c>
      <c r="K49" s="65" t="s">
        <v>92</v>
      </c>
      <c r="L49" s="65" t="s">
        <v>93</v>
      </c>
      <c r="M49" s="65" t="s">
        <v>94</v>
      </c>
      <c r="N49" s="65" t="s">
        <v>95</v>
      </c>
      <c r="O49" s="65" t="s">
        <v>96</v>
      </c>
      <c r="P49" s="65" t="s">
        <v>97</v>
      </c>
      <c r="Q49" s="65" t="s">
        <v>98</v>
      </c>
      <c r="R49" s="65" t="s">
        <v>99</v>
      </c>
      <c r="S49" s="65" t="s">
        <v>100</v>
      </c>
      <c r="T49" s="65" t="s">
        <v>101</v>
      </c>
      <c r="U49" s="65" t="s">
        <v>102</v>
      </c>
      <c r="V49" s="65" t="s">
        <v>103</v>
      </c>
      <c r="W49" s="65" t="s">
        <v>104</v>
      </c>
      <c r="X49" s="65" t="s">
        <v>105</v>
      </c>
      <c r="Y49" s="65" t="s">
        <v>106</v>
      </c>
      <c r="Z49" s="66" t="s">
        <v>107</v>
      </c>
      <c r="AB49" s="70"/>
    </row>
    <row r="50" spans="2:28" ht="18.75" customHeight="1" x14ac:dyDescent="0.2">
      <c r="B50" s="264" t="s">
        <v>76</v>
      </c>
      <c r="C50" s="265"/>
      <c r="D50" s="265"/>
      <c r="E50" s="33"/>
      <c r="F50" s="33"/>
      <c r="G50" s="33"/>
      <c r="H50" s="33"/>
      <c r="I50" s="33"/>
      <c r="J50" s="33"/>
      <c r="K50" s="33"/>
      <c r="L50" s="33"/>
      <c r="M50" s="33"/>
      <c r="N50" s="33"/>
      <c r="O50" s="33"/>
      <c r="P50" s="33"/>
      <c r="Q50" s="33"/>
      <c r="R50" s="33"/>
      <c r="S50" s="33"/>
      <c r="T50" s="33"/>
      <c r="U50" s="33"/>
      <c r="V50" s="33"/>
      <c r="W50" s="33"/>
      <c r="X50" s="33"/>
      <c r="Y50" s="33"/>
      <c r="Z50" s="35"/>
      <c r="AB50" s="70"/>
    </row>
    <row r="51" spans="2:28" ht="18.75" customHeight="1" x14ac:dyDescent="0.2">
      <c r="B51" s="266" t="s">
        <v>77</v>
      </c>
      <c r="C51" s="267"/>
      <c r="D51" s="267"/>
      <c r="E51" s="110">
        <v>16.787030511590601</v>
      </c>
      <c r="F51" s="110">
        <v>25.917647496100727</v>
      </c>
      <c r="G51" s="110">
        <v>20.353873427520568</v>
      </c>
      <c r="H51" s="111">
        <v>58.493920748290833</v>
      </c>
      <c r="I51" s="111">
        <v>23.324369572029596</v>
      </c>
      <c r="J51" s="111">
        <v>8.5323710873470304</v>
      </c>
      <c r="K51" s="111">
        <v>4.4779790289782824</v>
      </c>
      <c r="L51" s="111">
        <v>13.904480877304735</v>
      </c>
      <c r="M51" s="110">
        <v>12.293060434502607</v>
      </c>
      <c r="N51" s="111">
        <v>13.531397841064404</v>
      </c>
      <c r="O51" s="111">
        <v>6.7880310048691967</v>
      </c>
      <c r="P51" s="111">
        <v>4.3979638891606783</v>
      </c>
      <c r="Q51" s="111">
        <v>13.017608215162497</v>
      </c>
      <c r="R51" s="111">
        <v>10.557533548048539</v>
      </c>
      <c r="S51" s="111">
        <v>8.6069360003675541</v>
      </c>
      <c r="T51" s="111">
        <v>11.527474235016726</v>
      </c>
      <c r="U51" s="111">
        <v>10.516400289720295</v>
      </c>
      <c r="V51" s="111">
        <v>27.146864558314761</v>
      </c>
      <c r="W51" s="111">
        <v>7.3118213117712401</v>
      </c>
      <c r="X51" s="111">
        <v>4.707772269247215</v>
      </c>
      <c r="Y51" s="111">
        <v>8.8210705166787591</v>
      </c>
      <c r="Z51" s="112">
        <v>16.254514315961387</v>
      </c>
      <c r="AB51" s="70"/>
    </row>
    <row r="52" spans="2:28" ht="18.75" customHeight="1" x14ac:dyDescent="0.2">
      <c r="B52" s="266" t="s">
        <v>78</v>
      </c>
      <c r="C52" s="267"/>
      <c r="D52" s="267"/>
      <c r="E52" s="110">
        <v>45.113995557079335</v>
      </c>
      <c r="F52" s="110">
        <v>15.649957330263859</v>
      </c>
      <c r="G52" s="110">
        <v>40.844155633906666</v>
      </c>
      <c r="H52" s="111">
        <v>57.706412316016326</v>
      </c>
      <c r="I52" s="111">
        <v>46.907744675803201</v>
      </c>
      <c r="J52" s="111">
        <v>4.9025997558268273</v>
      </c>
      <c r="K52" s="111">
        <v>35.45763120661249</v>
      </c>
      <c r="L52" s="111">
        <v>44.369824184301848</v>
      </c>
      <c r="M52" s="110">
        <v>22.691431388550114</v>
      </c>
      <c r="N52" s="111">
        <v>28.883440237979414</v>
      </c>
      <c r="O52" s="111">
        <v>29.311118247222879</v>
      </c>
      <c r="P52" s="111">
        <v>28.473867026128545</v>
      </c>
      <c r="Q52" s="111">
        <v>19.034875652827793</v>
      </c>
      <c r="R52" s="111">
        <v>47.190906014814828</v>
      </c>
      <c r="S52" s="111">
        <v>17.341196829414656</v>
      </c>
      <c r="T52" s="111">
        <v>20.250424783106354</v>
      </c>
      <c r="U52" s="111">
        <v>9.9147129009788983</v>
      </c>
      <c r="V52" s="111">
        <v>9.8369242914863264</v>
      </c>
      <c r="W52" s="111">
        <v>34.802275888083358</v>
      </c>
      <c r="X52" s="111">
        <v>12.261411835960899</v>
      </c>
      <c r="Y52" s="111">
        <v>42.025668557894818</v>
      </c>
      <c r="Z52" s="112">
        <v>27.942144173170576</v>
      </c>
      <c r="AB52" s="70"/>
    </row>
    <row r="53" spans="2:28" ht="18.75" customHeight="1" x14ac:dyDescent="0.2">
      <c r="B53" s="266" t="s">
        <v>79</v>
      </c>
      <c r="C53" s="267"/>
      <c r="D53" s="267"/>
      <c r="E53" s="110">
        <v>56.742089665084904</v>
      </c>
      <c r="F53" s="110">
        <v>-40.791495354518268</v>
      </c>
      <c r="G53" s="110">
        <v>42.022944091235615</v>
      </c>
      <c r="H53" s="111">
        <v>60.766845873674868</v>
      </c>
      <c r="I53" s="111">
        <v>46.926598063240448</v>
      </c>
      <c r="J53" s="111">
        <v>7.0363072735109427</v>
      </c>
      <c r="K53" s="111">
        <v>3.8992149522820938</v>
      </c>
      <c r="L53" s="111">
        <v>40.710294921126575</v>
      </c>
      <c r="M53" s="110">
        <v>31.960966645595278</v>
      </c>
      <c r="N53" s="111">
        <v>36.680119337669851</v>
      </c>
      <c r="O53" s="111">
        <v>42.305421240521213</v>
      </c>
      <c r="P53" s="111">
        <v>17.734953675243204</v>
      </c>
      <c r="Q53" s="111">
        <v>21.145012467742134</v>
      </c>
      <c r="R53" s="111">
        <v>57.066392823284559</v>
      </c>
      <c r="S53" s="111">
        <v>28.416739496920172</v>
      </c>
      <c r="T53" s="111">
        <v>5.9260588222400941</v>
      </c>
      <c r="U53" s="111">
        <v>10.613470194851189</v>
      </c>
      <c r="V53" s="111">
        <v>25.642454406929275</v>
      </c>
      <c r="W53" s="111">
        <v>32.906814516479187</v>
      </c>
      <c r="X53" s="111">
        <v>21.766814460665969</v>
      </c>
      <c r="Y53" s="111">
        <v>9.9326136177048738</v>
      </c>
      <c r="Z53" s="112">
        <v>27.917506508009012</v>
      </c>
      <c r="AB53" s="70"/>
    </row>
    <row r="54" spans="2:28" ht="18.75" customHeight="1" x14ac:dyDescent="0.2">
      <c r="B54" s="266" t="s">
        <v>80</v>
      </c>
      <c r="C54" s="267"/>
      <c r="D54" s="267"/>
      <c r="E54" s="110">
        <v>51.599751733805789</v>
      </c>
      <c r="F54" s="110">
        <v>-3.1865554104486762</v>
      </c>
      <c r="G54" s="110">
        <v>85.34877106563664</v>
      </c>
      <c r="H54" s="111">
        <v>152.88210220398719</v>
      </c>
      <c r="I54" s="111">
        <v>87.644108529251952</v>
      </c>
      <c r="J54" s="111">
        <v>9.7566137847501864</v>
      </c>
      <c r="K54" s="111">
        <v>24.510136879288808</v>
      </c>
      <c r="L54" s="111">
        <v>88.90596227814018</v>
      </c>
      <c r="M54" s="110">
        <v>44.546396364851347</v>
      </c>
      <c r="N54" s="111">
        <v>55.535894958799844</v>
      </c>
      <c r="O54" s="111">
        <v>48.407909569537054</v>
      </c>
      <c r="P54" s="111">
        <v>-20.005488131840266</v>
      </c>
      <c r="Q54" s="111">
        <v>37.203799685105309</v>
      </c>
      <c r="R54" s="111">
        <v>91.285015803454485</v>
      </c>
      <c r="S54" s="111">
        <v>35.465707031153983</v>
      </c>
      <c r="T54" s="111">
        <v>32.079286794672157</v>
      </c>
      <c r="U54" s="111">
        <v>30.224779565286099</v>
      </c>
      <c r="V54" s="111">
        <v>39.99127955022368</v>
      </c>
      <c r="W54" s="111">
        <v>24.660582587013607</v>
      </c>
      <c r="X54" s="111">
        <v>25.63291560465963</v>
      </c>
      <c r="Y54" s="111">
        <v>35.745277448986684</v>
      </c>
      <c r="Z54" s="112">
        <v>54.343767908134453</v>
      </c>
      <c r="AB54" s="70"/>
    </row>
    <row r="55" spans="2:28" ht="18.75" customHeight="1" x14ac:dyDescent="0.2">
      <c r="B55" s="266" t="s">
        <v>81</v>
      </c>
      <c r="C55" s="267"/>
      <c r="D55" s="267"/>
      <c r="E55" s="110">
        <v>47.604678488435326</v>
      </c>
      <c r="F55" s="110">
        <v>192.50979507758296</v>
      </c>
      <c r="G55" s="110">
        <v>58.288227980833511</v>
      </c>
      <c r="H55" s="111">
        <v>75.855722436363038</v>
      </c>
      <c r="I55" s="111">
        <v>66.380189914674929</v>
      </c>
      <c r="J55" s="111">
        <v>6.3483254702826173</v>
      </c>
      <c r="K55" s="111">
        <v>19.505042085394734</v>
      </c>
      <c r="L55" s="111">
        <v>34.672944715984357</v>
      </c>
      <c r="M55" s="110">
        <v>58.75056272596845</v>
      </c>
      <c r="N55" s="111">
        <v>64.649054333228605</v>
      </c>
      <c r="O55" s="111">
        <v>75.753726607473595</v>
      </c>
      <c r="P55" s="111">
        <v>122.06381756693796</v>
      </c>
      <c r="Q55" s="111">
        <v>33.833384043171009</v>
      </c>
      <c r="R55" s="111">
        <v>13.190040371997753</v>
      </c>
      <c r="S55" s="111">
        <v>48.404746221755545</v>
      </c>
      <c r="T55" s="111">
        <v>56.614480620167257</v>
      </c>
      <c r="U55" s="111">
        <v>42.927830746283291</v>
      </c>
      <c r="V55" s="111">
        <v>64.967416904559883</v>
      </c>
      <c r="W55" s="111">
        <v>59.309177493328946</v>
      </c>
      <c r="X55" s="111">
        <v>74.518635015052212</v>
      </c>
      <c r="Y55" s="111">
        <v>62.176247916660742</v>
      </c>
      <c r="Z55" s="112">
        <v>62.118761933486951</v>
      </c>
      <c r="AB55" s="70"/>
    </row>
    <row r="56" spans="2:28" ht="18.75" customHeight="1" x14ac:dyDescent="0.2">
      <c r="B56" s="266" t="s">
        <v>82</v>
      </c>
      <c r="C56" s="267"/>
      <c r="D56" s="267"/>
      <c r="E56" s="110">
        <v>58.551514250439794</v>
      </c>
      <c r="F56" s="110">
        <v>173.65559435280733</v>
      </c>
      <c r="G56" s="110">
        <v>44.60757498297653</v>
      </c>
      <c r="H56" s="111">
        <v>19.290550401670231</v>
      </c>
      <c r="I56" s="111">
        <v>49.473940397857973</v>
      </c>
      <c r="J56" s="111">
        <v>8.9646416973125724</v>
      </c>
      <c r="K56" s="111">
        <v>14.131602626132889</v>
      </c>
      <c r="L56" s="111">
        <v>45.279831358933905</v>
      </c>
      <c r="M56" s="110">
        <v>49.7248174363651</v>
      </c>
      <c r="N56" s="111">
        <v>59.060341543588692</v>
      </c>
      <c r="O56" s="111">
        <v>63.686419891422986</v>
      </c>
      <c r="P56" s="111">
        <v>132.89144697052927</v>
      </c>
      <c r="Q56" s="111">
        <v>38.051429190087447</v>
      </c>
      <c r="R56" s="111">
        <v>40.036676386612214</v>
      </c>
      <c r="S56" s="111">
        <v>58.611891551045659</v>
      </c>
      <c r="T56" s="111">
        <v>58.384705106489463</v>
      </c>
      <c r="U56" s="111">
        <v>30.147418483563314</v>
      </c>
      <c r="V56" s="111">
        <v>20.871544683349043</v>
      </c>
      <c r="W56" s="111">
        <v>20.311476970754612</v>
      </c>
      <c r="X56" s="111">
        <v>37.6183814691056</v>
      </c>
      <c r="Y56" s="111">
        <v>47.055970005230421</v>
      </c>
      <c r="Z56" s="112">
        <v>57.092223071242984</v>
      </c>
      <c r="AB56" s="70"/>
    </row>
    <row r="57" spans="2:28" ht="18.75" customHeight="1" x14ac:dyDescent="0.2">
      <c r="B57" s="266" t="s">
        <v>83</v>
      </c>
      <c r="C57" s="267"/>
      <c r="D57" s="267"/>
      <c r="E57" s="110">
        <v>45.369650795641093</v>
      </c>
      <c r="F57" s="110">
        <v>22.184554538017338</v>
      </c>
      <c r="G57" s="110">
        <v>41.158974196930018</v>
      </c>
      <c r="H57" s="111">
        <v>36.323811351616541</v>
      </c>
      <c r="I57" s="111">
        <v>40.68532234820762</v>
      </c>
      <c r="J57" s="111">
        <v>19.967042794642367</v>
      </c>
      <c r="K57" s="111">
        <v>19.7239125883236</v>
      </c>
      <c r="L57" s="111">
        <v>49.167704611982458</v>
      </c>
      <c r="M57" s="110">
        <v>51.912342955840472</v>
      </c>
      <c r="N57" s="111">
        <v>45.363907296431393</v>
      </c>
      <c r="O57" s="111">
        <v>59.142685661553287</v>
      </c>
      <c r="P57" s="111">
        <v>83.982920070288998</v>
      </c>
      <c r="Q57" s="111">
        <v>42.199428974935017</v>
      </c>
      <c r="R57" s="111">
        <v>35.00502356635954</v>
      </c>
      <c r="S57" s="111">
        <v>60.275952810068333</v>
      </c>
      <c r="T57" s="111">
        <v>43.573803277302972</v>
      </c>
      <c r="U57" s="111">
        <v>45.89172294273078</v>
      </c>
      <c r="V57" s="111">
        <v>49.410369361585737</v>
      </c>
      <c r="W57" s="111">
        <v>56.57069991958258</v>
      </c>
      <c r="X57" s="111">
        <v>48.488200845610265</v>
      </c>
      <c r="Y57" s="111">
        <v>60.950807543149779</v>
      </c>
      <c r="Z57" s="112">
        <v>44.467851448382135</v>
      </c>
      <c r="AB57" s="70"/>
    </row>
    <row r="58" spans="2:28" ht="18.75" customHeight="1" x14ac:dyDescent="0.2">
      <c r="B58" s="266" t="s">
        <v>84</v>
      </c>
      <c r="C58" s="267"/>
      <c r="D58" s="267"/>
      <c r="E58" s="110">
        <v>33.685637245886198</v>
      </c>
      <c r="F58" s="110">
        <v>11.20127276442517</v>
      </c>
      <c r="G58" s="110">
        <v>27.803912441242602</v>
      </c>
      <c r="H58" s="111">
        <v>27.614939401545783</v>
      </c>
      <c r="I58" s="111">
        <v>26.733182824566825</v>
      </c>
      <c r="J58" s="111">
        <v>12.272857822212586</v>
      </c>
      <c r="K58" s="111">
        <v>5.7159715894923977</v>
      </c>
      <c r="L58" s="111">
        <v>34.666468325245091</v>
      </c>
      <c r="M58" s="110">
        <v>39.103866397132208</v>
      </c>
      <c r="N58" s="111">
        <v>33.398393600416028</v>
      </c>
      <c r="O58" s="111">
        <v>37.472276229166226</v>
      </c>
      <c r="P58" s="111">
        <v>38.907919896034002</v>
      </c>
      <c r="Q58" s="111">
        <v>38.046711445559055</v>
      </c>
      <c r="R58" s="111">
        <v>32.965020059029797</v>
      </c>
      <c r="S58" s="111">
        <v>47.731423803998837</v>
      </c>
      <c r="T58" s="111">
        <v>43.851167004374759</v>
      </c>
      <c r="U58" s="111">
        <v>44.344811016139772</v>
      </c>
      <c r="V58" s="111">
        <v>33.899592451175721</v>
      </c>
      <c r="W58" s="111">
        <v>39.615042977315881</v>
      </c>
      <c r="X58" s="111">
        <v>51.744217278027548</v>
      </c>
      <c r="Y58" s="111">
        <v>68.876245015754847</v>
      </c>
      <c r="Z58" s="112">
        <v>32.390343778141983</v>
      </c>
      <c r="AB58" s="70"/>
    </row>
    <row r="59" spans="2:28" ht="18.75" customHeight="1" thickBot="1" x14ac:dyDescent="0.25">
      <c r="B59" s="272" t="s">
        <v>85</v>
      </c>
      <c r="C59" s="273"/>
      <c r="D59" s="273"/>
      <c r="E59" s="117">
        <v>47.934962980699311</v>
      </c>
      <c r="F59" s="117">
        <v>66.434858008167822</v>
      </c>
      <c r="G59" s="117">
        <v>48.565587717029558</v>
      </c>
      <c r="H59" s="118">
        <v>57.636839154524409</v>
      </c>
      <c r="I59" s="118">
        <v>51.836360650329624</v>
      </c>
      <c r="J59" s="118">
        <v>52.48042710078181</v>
      </c>
      <c r="K59" s="118">
        <v>108.89806011551423</v>
      </c>
      <c r="L59" s="118">
        <v>30.477890414216375</v>
      </c>
      <c r="M59" s="117">
        <v>46.99974040134893</v>
      </c>
      <c r="N59" s="118">
        <v>50.623341579223847</v>
      </c>
      <c r="O59" s="118">
        <v>55.88532056876798</v>
      </c>
      <c r="P59" s="118">
        <v>34.472992987306952</v>
      </c>
      <c r="Q59" s="118">
        <v>28.131519712595093</v>
      </c>
      <c r="R59" s="118">
        <v>49.78388557549053</v>
      </c>
      <c r="S59" s="118">
        <v>36.716846740709883</v>
      </c>
      <c r="T59" s="118">
        <v>65.331584713540622</v>
      </c>
      <c r="U59" s="118">
        <v>40.238115482114978</v>
      </c>
      <c r="V59" s="118">
        <v>39.61615756144073</v>
      </c>
      <c r="W59" s="118">
        <v>46.870008574119652</v>
      </c>
      <c r="X59" s="118">
        <v>57.302785668940714</v>
      </c>
      <c r="Y59" s="118">
        <v>48.786081130938555</v>
      </c>
      <c r="Z59" s="119">
        <v>49.138642872528948</v>
      </c>
      <c r="AB59" s="70"/>
    </row>
    <row r="60" spans="2:28" x14ac:dyDescent="0.3">
      <c r="B60" s="68" t="s">
        <v>111</v>
      </c>
      <c r="C60" s="83"/>
    </row>
  </sheetData>
  <mergeCells count="15">
    <mergeCell ref="B2:Z2"/>
    <mergeCell ref="B47:Z47"/>
    <mergeCell ref="B49:D49"/>
    <mergeCell ref="B50:D50"/>
    <mergeCell ref="B51:D51"/>
    <mergeCell ref="B3:Z3"/>
    <mergeCell ref="B48:Z48"/>
    <mergeCell ref="B52:D52"/>
    <mergeCell ref="B58:D58"/>
    <mergeCell ref="B59:D59"/>
    <mergeCell ref="B53:D53"/>
    <mergeCell ref="B54:D54"/>
    <mergeCell ref="B55:D55"/>
    <mergeCell ref="B56:D56"/>
    <mergeCell ref="B57:D57"/>
  </mergeCells>
  <pageMargins left="0.75" right="0.75" top="1" bottom="1" header="0.5" footer="0.5"/>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5" tint="0.59999389629810485"/>
  </sheetPr>
  <dimension ref="A1:AR60"/>
  <sheetViews>
    <sheetView zoomScale="85" zoomScaleNormal="85" workbookViewId="0">
      <pane xSplit="4" ySplit="4" topLeftCell="G38" activePane="bottomRight" state="frozen"/>
      <selection activeCell="E36" sqref="E36"/>
      <selection pane="topRight" activeCell="E36" sqref="E36"/>
      <selection pane="bottomLeft" activeCell="E36" sqref="E36"/>
      <selection pane="bottomRight" activeCell="B47" sqref="B47:Z47"/>
    </sheetView>
  </sheetViews>
  <sheetFormatPr defaultRowHeight="18.75" x14ac:dyDescent="0.3"/>
  <cols>
    <col min="1" max="1" width="4.7109375" style="69" customWidth="1"/>
    <col min="2" max="4" width="10.7109375" style="69" customWidth="1"/>
    <col min="5" max="5" width="13.7109375" style="69" customWidth="1"/>
    <col min="6" max="6" width="13.140625" style="69" bestFit="1" customWidth="1"/>
    <col min="7" max="7" width="15.7109375" style="69" customWidth="1"/>
    <col min="8" max="9" width="11.85546875" style="69" bestFit="1" customWidth="1"/>
    <col min="10" max="10" width="12.28515625" style="69" bestFit="1" customWidth="1"/>
    <col min="11" max="11" width="15.7109375" style="69" customWidth="1"/>
    <col min="12" max="12" width="11.42578125" style="69" customWidth="1"/>
    <col min="13" max="13" width="12.85546875" style="69" bestFit="1" customWidth="1"/>
    <col min="14" max="14" width="19.28515625" style="69" customWidth="1"/>
    <col min="15" max="15" width="11.7109375" style="69" customWidth="1"/>
    <col min="16" max="16" width="12.42578125" style="69" customWidth="1"/>
    <col min="17" max="17" width="13" style="69" customWidth="1"/>
    <col min="18" max="18" width="11.5703125" style="69" customWidth="1"/>
    <col min="19" max="19" width="11.7109375" style="69" customWidth="1"/>
    <col min="20" max="20" width="14" style="69" customWidth="1"/>
    <col min="21" max="21" width="14.42578125" style="69" customWidth="1"/>
    <col min="22" max="22" width="12.140625" style="69" customWidth="1"/>
    <col min="23" max="23" width="12.42578125" style="69" customWidth="1"/>
    <col min="24" max="24" width="13.85546875" style="69" bestFit="1" customWidth="1"/>
    <col min="25" max="25" width="14.7109375" style="69" customWidth="1"/>
    <col min="26" max="26" width="15.42578125" style="70" bestFit="1" customWidth="1"/>
    <col min="27" max="27" width="14.85546875" style="69" bestFit="1" customWidth="1"/>
    <col min="28" max="28" width="15.5703125" style="71" bestFit="1" customWidth="1"/>
    <col min="29" max="32" width="9.140625" style="69"/>
    <col min="33" max="33" width="9.140625" style="69" customWidth="1"/>
    <col min="34" max="16384" width="9.140625" style="69"/>
  </cols>
  <sheetData>
    <row r="1" spans="1:44" ht="24.95" customHeight="1" thickBot="1" x14ac:dyDescent="0.35"/>
    <row r="2" spans="1:44" ht="30" customHeight="1" thickBot="1" x14ac:dyDescent="0.35">
      <c r="B2" s="268" t="s">
        <v>113</v>
      </c>
      <c r="C2" s="269"/>
      <c r="D2" s="269"/>
      <c r="E2" s="269"/>
      <c r="F2" s="269"/>
      <c r="G2" s="269"/>
      <c r="H2" s="269"/>
      <c r="I2" s="269"/>
      <c r="J2" s="269"/>
      <c r="K2" s="269"/>
      <c r="L2" s="269"/>
      <c r="M2" s="269"/>
      <c r="N2" s="269"/>
      <c r="O2" s="269"/>
      <c r="P2" s="269"/>
      <c r="Q2" s="269"/>
      <c r="R2" s="269"/>
      <c r="S2" s="269"/>
      <c r="T2" s="269"/>
      <c r="U2" s="269"/>
      <c r="V2" s="269"/>
      <c r="W2" s="269"/>
      <c r="X2" s="269"/>
      <c r="Y2" s="269"/>
      <c r="Z2" s="270"/>
    </row>
    <row r="3" spans="1:44" ht="19.5" thickBot="1" x14ac:dyDescent="0.35">
      <c r="B3" s="271" t="s">
        <v>45</v>
      </c>
      <c r="C3" s="271"/>
      <c r="D3" s="271"/>
      <c r="E3" s="271"/>
      <c r="F3" s="271"/>
      <c r="G3" s="271"/>
      <c r="H3" s="271"/>
      <c r="I3" s="271"/>
      <c r="J3" s="271"/>
      <c r="K3" s="271"/>
      <c r="L3" s="271"/>
      <c r="M3" s="271"/>
      <c r="N3" s="271"/>
      <c r="O3" s="271"/>
      <c r="P3" s="271"/>
      <c r="Q3" s="271"/>
      <c r="R3" s="271"/>
      <c r="S3" s="271"/>
      <c r="T3" s="271"/>
      <c r="U3" s="271"/>
      <c r="V3" s="271"/>
      <c r="W3" s="271"/>
      <c r="X3" s="271"/>
      <c r="Y3" s="271"/>
      <c r="Z3" s="271"/>
    </row>
    <row r="4" spans="1:44" ht="60" customHeight="1" thickBot="1" x14ac:dyDescent="0.35">
      <c r="B4" s="63" t="s">
        <v>73</v>
      </c>
      <c r="C4" s="64" t="s">
        <v>74</v>
      </c>
      <c r="D4" s="64" t="s">
        <v>75</v>
      </c>
      <c r="E4" s="65" t="s">
        <v>86</v>
      </c>
      <c r="F4" s="65" t="s">
        <v>87</v>
      </c>
      <c r="G4" s="65" t="s">
        <v>88</v>
      </c>
      <c r="H4" s="65" t="s">
        <v>89</v>
      </c>
      <c r="I4" s="65" t="s">
        <v>90</v>
      </c>
      <c r="J4" s="65" t="s">
        <v>91</v>
      </c>
      <c r="K4" s="65" t="s">
        <v>92</v>
      </c>
      <c r="L4" s="65" t="s">
        <v>93</v>
      </c>
      <c r="M4" s="65" t="s">
        <v>94</v>
      </c>
      <c r="N4" s="65" t="s">
        <v>95</v>
      </c>
      <c r="O4" s="65" t="s">
        <v>96</v>
      </c>
      <c r="P4" s="65" t="s">
        <v>97</v>
      </c>
      <c r="Q4" s="65" t="s">
        <v>98</v>
      </c>
      <c r="R4" s="65" t="s">
        <v>99</v>
      </c>
      <c r="S4" s="65" t="s">
        <v>100</v>
      </c>
      <c r="T4" s="65" t="s">
        <v>101</v>
      </c>
      <c r="U4" s="65" t="s">
        <v>102</v>
      </c>
      <c r="V4" s="65" t="s">
        <v>103</v>
      </c>
      <c r="W4" s="65" t="s">
        <v>104</v>
      </c>
      <c r="X4" s="65" t="s">
        <v>105</v>
      </c>
      <c r="Y4" s="65" t="s">
        <v>106</v>
      </c>
      <c r="Z4" s="66" t="s">
        <v>107</v>
      </c>
      <c r="AA4" s="71"/>
      <c r="AB4" s="69"/>
    </row>
    <row r="5" spans="1:44" ht="18.75" customHeight="1" x14ac:dyDescent="0.3">
      <c r="A5" s="72"/>
      <c r="B5" s="31" t="s">
        <v>76</v>
      </c>
      <c r="C5" s="32">
        <v>1395</v>
      </c>
      <c r="D5" s="32">
        <v>1</v>
      </c>
      <c r="E5" s="120">
        <v>8.7841716945912687</v>
      </c>
      <c r="F5" s="121">
        <v>14.202529724280829</v>
      </c>
      <c r="G5" s="121">
        <v>22.553099330606507</v>
      </c>
      <c r="H5" s="122">
        <v>0.82097301900327257</v>
      </c>
      <c r="I5" s="122">
        <v>14.504715432463646</v>
      </c>
      <c r="J5" s="122">
        <v>3.6595153529450224</v>
      </c>
      <c r="K5" s="122">
        <v>0.14328656104019691</v>
      </c>
      <c r="L5" s="122">
        <v>3.424608965154369</v>
      </c>
      <c r="M5" s="121">
        <v>54.460199250521399</v>
      </c>
      <c r="N5" s="122">
        <v>11.918726250672364</v>
      </c>
      <c r="O5" s="122">
        <v>7.4733453265844796</v>
      </c>
      <c r="P5" s="122">
        <v>0.72610784053878241</v>
      </c>
      <c r="Q5" s="122">
        <v>1.3901306444486698</v>
      </c>
      <c r="R5" s="122">
        <v>2.2682025133020511</v>
      </c>
      <c r="S5" s="122">
        <v>14.748467262186409</v>
      </c>
      <c r="T5" s="122">
        <v>1.2279569134978316</v>
      </c>
      <c r="U5" s="122">
        <v>9.4831697897015371E-2</v>
      </c>
      <c r="V5" s="122">
        <v>7.4479379294964092</v>
      </c>
      <c r="W5" s="122">
        <v>2.8924401197795602</v>
      </c>
      <c r="X5" s="122">
        <v>3.5334964179919597</v>
      </c>
      <c r="Y5" s="122">
        <v>0.73855633412585697</v>
      </c>
      <c r="Z5" s="123">
        <v>100</v>
      </c>
      <c r="AA5" s="73"/>
      <c r="AB5" s="74"/>
      <c r="AD5" s="75"/>
      <c r="AE5" s="75"/>
      <c r="AF5" s="75"/>
      <c r="AG5" s="75"/>
      <c r="AH5" s="75"/>
      <c r="AI5" s="75"/>
      <c r="AJ5" s="75"/>
      <c r="AK5" s="75"/>
      <c r="AL5" s="75"/>
      <c r="AM5" s="75"/>
      <c r="AN5" s="75"/>
      <c r="AO5" s="75"/>
      <c r="AP5" s="75"/>
      <c r="AQ5" s="75"/>
      <c r="AR5" s="75"/>
    </row>
    <row r="6" spans="1:44" ht="18.75" customHeight="1" x14ac:dyDescent="0.3">
      <c r="A6" s="72"/>
      <c r="B6" s="36"/>
      <c r="C6" s="37"/>
      <c r="D6" s="37">
        <v>2</v>
      </c>
      <c r="E6" s="124">
        <v>16.118661527068053</v>
      </c>
      <c r="F6" s="125">
        <v>11.721857415783672</v>
      </c>
      <c r="G6" s="125">
        <v>20.90943644951081</v>
      </c>
      <c r="H6" s="126">
        <v>0.72031340722256587</v>
      </c>
      <c r="I6" s="126">
        <v>12.031834735611747</v>
      </c>
      <c r="J6" s="126">
        <v>3.5462015355717935</v>
      </c>
      <c r="K6" s="126">
        <v>0.14993671429349148</v>
      </c>
      <c r="L6" s="126">
        <v>4.4611500568112126</v>
      </c>
      <c r="M6" s="125">
        <v>51.25004460763747</v>
      </c>
      <c r="N6" s="126">
        <v>11.634306270287711</v>
      </c>
      <c r="O6" s="126">
        <v>6.6338160675177669</v>
      </c>
      <c r="P6" s="126">
        <v>0.70790653171654383</v>
      </c>
      <c r="Q6" s="126">
        <v>1.172836026866342</v>
      </c>
      <c r="R6" s="126">
        <v>2.1212374426177476</v>
      </c>
      <c r="S6" s="126">
        <v>11.683524898802274</v>
      </c>
      <c r="T6" s="126">
        <v>1.0777763104612874</v>
      </c>
      <c r="U6" s="126">
        <v>9.5319316438777307E-2</v>
      </c>
      <c r="V6" s="126">
        <v>8.5001123997589296</v>
      </c>
      <c r="W6" s="126">
        <v>3.2018761339734025</v>
      </c>
      <c r="X6" s="126">
        <v>3.5903399794932449</v>
      </c>
      <c r="Y6" s="126">
        <v>0.83099322970344192</v>
      </c>
      <c r="Z6" s="127">
        <v>100</v>
      </c>
      <c r="AA6" s="73"/>
      <c r="AB6" s="75"/>
      <c r="AD6" s="75"/>
      <c r="AE6" s="75"/>
      <c r="AF6" s="75"/>
      <c r="AG6" s="75"/>
      <c r="AH6" s="75"/>
      <c r="AI6" s="75"/>
      <c r="AJ6" s="75"/>
      <c r="AK6" s="75"/>
      <c r="AL6" s="75"/>
      <c r="AM6" s="75"/>
      <c r="AN6" s="75"/>
      <c r="AO6" s="75"/>
      <c r="AP6" s="75"/>
      <c r="AQ6" s="75"/>
      <c r="AR6" s="75"/>
    </row>
    <row r="7" spans="1:44" ht="18.75" customHeight="1" x14ac:dyDescent="0.3">
      <c r="A7" s="72"/>
      <c r="B7" s="36"/>
      <c r="C7" s="37"/>
      <c r="D7" s="37">
        <v>3</v>
      </c>
      <c r="E7" s="124">
        <v>8.5291055473148578</v>
      </c>
      <c r="F7" s="125">
        <v>13.036839290428576</v>
      </c>
      <c r="G7" s="125">
        <v>22.305996140904551</v>
      </c>
      <c r="H7" s="126">
        <v>0.86215840288470114</v>
      </c>
      <c r="I7" s="126">
        <v>14.185709858512832</v>
      </c>
      <c r="J7" s="126">
        <v>3.5976868562133659</v>
      </c>
      <c r="K7" s="126">
        <v>0.12311047948943539</v>
      </c>
      <c r="L7" s="126">
        <v>3.5373305438042104</v>
      </c>
      <c r="M7" s="125">
        <v>56.12805902135203</v>
      </c>
      <c r="N7" s="126">
        <v>13.540261412187979</v>
      </c>
      <c r="O7" s="126">
        <v>7.4779782303348599</v>
      </c>
      <c r="P7" s="126">
        <v>0.81573837394818738</v>
      </c>
      <c r="Q7" s="126">
        <v>1.292083959013498</v>
      </c>
      <c r="R7" s="126">
        <v>2.4985134412881171</v>
      </c>
      <c r="S7" s="126">
        <v>13.434474323912863</v>
      </c>
      <c r="T7" s="126">
        <v>1.5610787395690557</v>
      </c>
      <c r="U7" s="126">
        <v>0.1133086274659274</v>
      </c>
      <c r="V7" s="126">
        <v>7.7450840517735013</v>
      </c>
      <c r="W7" s="126">
        <v>3.0773888037731045</v>
      </c>
      <c r="X7" s="126">
        <v>3.7848155709130569</v>
      </c>
      <c r="Y7" s="126">
        <v>0.78733348717188079</v>
      </c>
      <c r="Z7" s="127">
        <v>100</v>
      </c>
      <c r="AA7" s="73"/>
      <c r="AB7" s="75"/>
      <c r="AD7" s="75"/>
      <c r="AE7" s="75"/>
      <c r="AF7" s="75"/>
      <c r="AG7" s="75"/>
      <c r="AH7" s="75"/>
      <c r="AI7" s="75"/>
      <c r="AJ7" s="75"/>
      <c r="AK7" s="75"/>
      <c r="AL7" s="75"/>
      <c r="AM7" s="75"/>
      <c r="AN7" s="75"/>
      <c r="AO7" s="75"/>
      <c r="AP7" s="75"/>
      <c r="AQ7" s="75"/>
      <c r="AR7" s="75"/>
    </row>
    <row r="8" spans="1:44" ht="18.75" customHeight="1" x14ac:dyDescent="0.3">
      <c r="A8" s="72"/>
      <c r="B8" s="41"/>
      <c r="C8" s="42"/>
      <c r="D8" s="42">
        <v>4</v>
      </c>
      <c r="E8" s="128">
        <v>0.89006397877042964</v>
      </c>
      <c r="F8" s="129">
        <v>12.393545812506085</v>
      </c>
      <c r="G8" s="129">
        <v>25.021455861471569</v>
      </c>
      <c r="H8" s="130">
        <v>0.96372240469911019</v>
      </c>
      <c r="I8" s="130">
        <v>14.526283590271266</v>
      </c>
      <c r="J8" s="130">
        <v>3.744350503087583</v>
      </c>
      <c r="K8" s="130">
        <v>0.13806736828340146</v>
      </c>
      <c r="L8" s="130">
        <v>5.6490319951302075</v>
      </c>
      <c r="M8" s="129">
        <v>61.694934347251909</v>
      </c>
      <c r="N8" s="130">
        <v>14.853459495570659</v>
      </c>
      <c r="O8" s="130">
        <v>7.283914612601321</v>
      </c>
      <c r="P8" s="130">
        <v>0.76998931295625006</v>
      </c>
      <c r="Q8" s="130">
        <v>1.3683233342458114</v>
      </c>
      <c r="R8" s="130">
        <v>2.6423133468449507</v>
      </c>
      <c r="S8" s="130">
        <v>12.478028441635312</v>
      </c>
      <c r="T8" s="130">
        <v>1.5632155468581574</v>
      </c>
      <c r="U8" s="130">
        <v>0.10241658339863088</v>
      </c>
      <c r="V8" s="130">
        <v>11.264569494112221</v>
      </c>
      <c r="W8" s="130">
        <v>3.9221180080470388</v>
      </c>
      <c r="X8" s="130">
        <v>4.4444571276259275</v>
      </c>
      <c r="Y8" s="130">
        <v>1.0021290433556354</v>
      </c>
      <c r="Z8" s="131">
        <v>100</v>
      </c>
      <c r="AA8" s="73"/>
      <c r="AB8" s="75"/>
      <c r="AD8" s="75"/>
      <c r="AE8" s="75"/>
      <c r="AF8" s="75"/>
      <c r="AG8" s="75"/>
      <c r="AH8" s="75"/>
      <c r="AI8" s="75"/>
      <c r="AJ8" s="75"/>
      <c r="AK8" s="75"/>
      <c r="AL8" s="75"/>
      <c r="AM8" s="75"/>
      <c r="AN8" s="75"/>
      <c r="AO8" s="75"/>
      <c r="AP8" s="75"/>
      <c r="AQ8" s="75"/>
      <c r="AR8" s="75"/>
    </row>
    <row r="9" spans="1:44" ht="18.75" customHeight="1" x14ac:dyDescent="0.3">
      <c r="A9" s="72"/>
      <c r="B9" s="52" t="s">
        <v>77</v>
      </c>
      <c r="C9" s="53">
        <v>1396</v>
      </c>
      <c r="D9" s="53">
        <v>1</v>
      </c>
      <c r="E9" s="132">
        <v>8.098744270172034</v>
      </c>
      <c r="F9" s="133">
        <v>13.168165602455822</v>
      </c>
      <c r="G9" s="133">
        <v>22.59150023644224</v>
      </c>
      <c r="H9" s="134">
        <v>1.0219321005527053</v>
      </c>
      <c r="I9" s="134">
        <v>14.802831112821485</v>
      </c>
      <c r="J9" s="134">
        <v>3.558397036466967</v>
      </c>
      <c r="K9" s="134">
        <v>0.1228932860847668</v>
      </c>
      <c r="L9" s="134">
        <v>3.0854467005163198</v>
      </c>
      <c r="M9" s="133">
        <v>56.141589890929907</v>
      </c>
      <c r="N9" s="134">
        <v>12.95652202222203</v>
      </c>
      <c r="O9" s="134">
        <v>6.7259405198319966</v>
      </c>
      <c r="P9" s="134">
        <v>0.72939237195240603</v>
      </c>
      <c r="Q9" s="134">
        <v>1.3746652418051928</v>
      </c>
      <c r="R9" s="134">
        <v>2.1567568789602776</v>
      </c>
      <c r="S9" s="134">
        <v>14.354417531925431</v>
      </c>
      <c r="T9" s="134">
        <v>1.4382241489525374</v>
      </c>
      <c r="U9" s="134">
        <v>0.10356013996824308</v>
      </c>
      <c r="V9" s="134">
        <v>9.0732610746623124</v>
      </c>
      <c r="W9" s="134">
        <v>2.9582436681833082</v>
      </c>
      <c r="X9" s="134">
        <v>3.5426258241550026</v>
      </c>
      <c r="Y9" s="134">
        <v>0.72798046831116758</v>
      </c>
      <c r="Z9" s="135">
        <v>100</v>
      </c>
      <c r="AA9" s="73"/>
      <c r="AB9" s="74"/>
      <c r="AD9" s="75"/>
      <c r="AE9" s="75"/>
      <c r="AF9" s="75"/>
      <c r="AG9" s="75"/>
      <c r="AH9" s="75"/>
      <c r="AI9" s="75"/>
      <c r="AJ9" s="75"/>
      <c r="AK9" s="75"/>
      <c r="AL9" s="75"/>
      <c r="AM9" s="75"/>
      <c r="AN9" s="75"/>
      <c r="AO9" s="75"/>
      <c r="AP9" s="75"/>
      <c r="AQ9" s="75"/>
      <c r="AR9" s="75"/>
    </row>
    <row r="10" spans="1:44" ht="18.75" customHeight="1" x14ac:dyDescent="0.3">
      <c r="A10" s="72"/>
      <c r="B10" s="36"/>
      <c r="C10" s="37"/>
      <c r="D10" s="37">
        <v>2</v>
      </c>
      <c r="E10" s="124">
        <v>16.452294612800131</v>
      </c>
      <c r="F10" s="125">
        <v>12.620332995197895</v>
      </c>
      <c r="G10" s="125">
        <v>21.422753694564328</v>
      </c>
      <c r="H10" s="126">
        <v>1.0095339151583191</v>
      </c>
      <c r="I10" s="126">
        <v>13.124726532611172</v>
      </c>
      <c r="J10" s="126">
        <v>3.3444945989829411</v>
      </c>
      <c r="K10" s="126">
        <v>0.13533455615884921</v>
      </c>
      <c r="L10" s="126">
        <v>3.8086640916530445</v>
      </c>
      <c r="M10" s="125">
        <v>49.50461869743765</v>
      </c>
      <c r="N10" s="126">
        <v>11.887093623578622</v>
      </c>
      <c r="O10" s="126">
        <v>6.3536629783094618</v>
      </c>
      <c r="P10" s="126">
        <v>0.63468841003688958</v>
      </c>
      <c r="Q10" s="126">
        <v>1.212749843591729</v>
      </c>
      <c r="R10" s="126">
        <v>2.0983105121829326</v>
      </c>
      <c r="S10" s="126">
        <v>11.631381708573414</v>
      </c>
      <c r="T10" s="126">
        <v>1.420021021582474</v>
      </c>
      <c r="U10" s="126">
        <v>9.3257042156073916E-2</v>
      </c>
      <c r="V10" s="126">
        <v>7.8721207193272731</v>
      </c>
      <c r="W10" s="126">
        <v>2.5349839987301284</v>
      </c>
      <c r="X10" s="126">
        <v>3.0797048289320443</v>
      </c>
      <c r="Y10" s="126">
        <v>0.68664401043660228</v>
      </c>
      <c r="Z10" s="127">
        <v>100</v>
      </c>
      <c r="AA10" s="73"/>
      <c r="AB10" s="69"/>
      <c r="AD10" s="75"/>
      <c r="AE10" s="75"/>
      <c r="AF10" s="75"/>
      <c r="AG10" s="75"/>
      <c r="AH10" s="75"/>
      <c r="AI10" s="75"/>
      <c r="AJ10" s="75"/>
      <c r="AK10" s="75"/>
      <c r="AL10" s="75"/>
      <c r="AM10" s="75"/>
      <c r="AN10" s="75"/>
      <c r="AO10" s="75"/>
      <c r="AP10" s="75"/>
      <c r="AQ10" s="75"/>
      <c r="AR10" s="75"/>
    </row>
    <row r="11" spans="1:44" ht="18.75" customHeight="1" x14ac:dyDescent="0.3">
      <c r="A11" s="72"/>
      <c r="B11" s="36"/>
      <c r="C11" s="37"/>
      <c r="D11" s="37">
        <v>3</v>
      </c>
      <c r="E11" s="124">
        <v>9.2028167778927621</v>
      </c>
      <c r="F11" s="125">
        <v>14.306568151474567</v>
      </c>
      <c r="G11" s="125">
        <v>24.699325864302509</v>
      </c>
      <c r="H11" s="126">
        <v>1.1333064341649381</v>
      </c>
      <c r="I11" s="126">
        <v>14.669928223283899</v>
      </c>
      <c r="J11" s="126">
        <v>3.2806013597125316</v>
      </c>
      <c r="K11" s="126">
        <v>0.11527044817411178</v>
      </c>
      <c r="L11" s="126">
        <v>5.5002193989670305</v>
      </c>
      <c r="M11" s="125">
        <v>51.791289206330148</v>
      </c>
      <c r="N11" s="126">
        <v>12.517190108787608</v>
      </c>
      <c r="O11" s="126">
        <v>6.705589427820617</v>
      </c>
      <c r="P11" s="126">
        <v>0.642828275830994</v>
      </c>
      <c r="Q11" s="126">
        <v>1.225817990396679</v>
      </c>
      <c r="R11" s="126">
        <v>2.3371902860378433</v>
      </c>
      <c r="S11" s="126">
        <v>11.466549232894742</v>
      </c>
      <c r="T11" s="126">
        <v>1.1100258831792786</v>
      </c>
      <c r="U11" s="126">
        <v>8.6612830277115235E-2</v>
      </c>
      <c r="V11" s="126">
        <v>8.996139208133874</v>
      </c>
      <c r="W11" s="126">
        <v>2.8596340694480986</v>
      </c>
      <c r="X11" s="126">
        <v>3.1530457757201535</v>
      </c>
      <c r="Y11" s="126">
        <v>0.69066611780315468</v>
      </c>
      <c r="Z11" s="127">
        <v>100</v>
      </c>
      <c r="AA11" s="73"/>
      <c r="AB11" s="69"/>
      <c r="AD11" s="75"/>
      <c r="AE11" s="75"/>
      <c r="AF11" s="75"/>
      <c r="AG11" s="75"/>
      <c r="AH11" s="75"/>
      <c r="AI11" s="75"/>
      <c r="AJ11" s="75"/>
      <c r="AK11" s="75"/>
      <c r="AL11" s="75"/>
      <c r="AM11" s="75"/>
      <c r="AN11" s="75"/>
      <c r="AO11" s="75"/>
      <c r="AP11" s="75"/>
      <c r="AQ11" s="75"/>
      <c r="AR11" s="75"/>
    </row>
    <row r="12" spans="1:44" ht="18.75" customHeight="1" x14ac:dyDescent="0.3">
      <c r="A12" s="72"/>
      <c r="B12" s="41"/>
      <c r="C12" s="42"/>
      <c r="D12" s="42">
        <v>4</v>
      </c>
      <c r="E12" s="128">
        <v>1.0484969535368112</v>
      </c>
      <c r="F12" s="129">
        <v>15.277585782273464</v>
      </c>
      <c r="G12" s="129">
        <v>25.163323382956111</v>
      </c>
      <c r="H12" s="130">
        <v>1.4053391496948811</v>
      </c>
      <c r="I12" s="130">
        <v>15.844651599305676</v>
      </c>
      <c r="J12" s="130">
        <v>3.4053052704967195</v>
      </c>
      <c r="K12" s="130">
        <v>0.1250368554786353</v>
      </c>
      <c r="L12" s="130">
        <v>4.3829905079801987</v>
      </c>
      <c r="M12" s="129">
        <v>58.510593881233618</v>
      </c>
      <c r="N12" s="130">
        <v>13.37541165461546</v>
      </c>
      <c r="O12" s="130">
        <v>6.6814013722101588</v>
      </c>
      <c r="P12" s="130">
        <v>0.70679545156638535</v>
      </c>
      <c r="Q12" s="130">
        <v>1.2590631975702031</v>
      </c>
      <c r="R12" s="130">
        <v>2.4521446595260277</v>
      </c>
      <c r="S12" s="130">
        <v>11.40901084039297</v>
      </c>
      <c r="T12" s="130">
        <v>1.2274989533480776</v>
      </c>
      <c r="U12" s="130">
        <v>0.10254748825572291</v>
      </c>
      <c r="V12" s="130">
        <v>12.415590316873184</v>
      </c>
      <c r="W12" s="130">
        <v>3.7677981817558188</v>
      </c>
      <c r="X12" s="130">
        <v>4.0707010412256839</v>
      </c>
      <c r="Y12" s="130">
        <v>1.0426307238939105</v>
      </c>
      <c r="Z12" s="131">
        <v>100</v>
      </c>
      <c r="AA12" s="73"/>
      <c r="AB12" s="69"/>
      <c r="AD12" s="75"/>
      <c r="AE12" s="75"/>
      <c r="AF12" s="75"/>
      <c r="AG12" s="75"/>
      <c r="AH12" s="75"/>
      <c r="AI12" s="75"/>
      <c r="AJ12" s="75"/>
      <c r="AK12" s="75"/>
      <c r="AL12" s="75"/>
      <c r="AM12" s="75"/>
      <c r="AN12" s="75"/>
      <c r="AO12" s="75"/>
      <c r="AP12" s="75"/>
      <c r="AQ12" s="75"/>
      <c r="AR12" s="75"/>
    </row>
    <row r="13" spans="1:44" ht="18.75" customHeight="1" x14ac:dyDescent="0.3">
      <c r="A13" s="72"/>
      <c r="B13" s="52" t="s">
        <v>78</v>
      </c>
      <c r="C13" s="53">
        <v>1397</v>
      </c>
      <c r="D13" s="53">
        <v>1</v>
      </c>
      <c r="E13" s="132">
        <v>8.2424303204116534</v>
      </c>
      <c r="F13" s="133">
        <v>18.351653455577505</v>
      </c>
      <c r="G13" s="133">
        <v>23.52947180500043</v>
      </c>
      <c r="H13" s="134">
        <v>1.3036222410827998</v>
      </c>
      <c r="I13" s="134">
        <v>15.578672544414626</v>
      </c>
      <c r="J13" s="134">
        <v>3.0230735047865149</v>
      </c>
      <c r="K13" s="134">
        <v>0.13546848150358726</v>
      </c>
      <c r="L13" s="134">
        <v>3.4886350332128981</v>
      </c>
      <c r="M13" s="133">
        <v>49.876444419010411</v>
      </c>
      <c r="N13" s="134">
        <v>11.43792662757771</v>
      </c>
      <c r="O13" s="134">
        <v>5.9691986221540336</v>
      </c>
      <c r="P13" s="134">
        <v>0.77405763703333097</v>
      </c>
      <c r="Q13" s="134">
        <v>1.3375902698967603</v>
      </c>
      <c r="R13" s="134">
        <v>2.6356630234703675</v>
      </c>
      <c r="S13" s="134">
        <v>11.546882805403563</v>
      </c>
      <c r="T13" s="134">
        <v>1.4701754480742224</v>
      </c>
      <c r="U13" s="134">
        <v>9.075446697098026E-2</v>
      </c>
      <c r="V13" s="134">
        <v>8.0708432120371221</v>
      </c>
      <c r="W13" s="134">
        <v>2.8733406534209371</v>
      </c>
      <c r="X13" s="134">
        <v>2.8539677063163071</v>
      </c>
      <c r="Y13" s="134">
        <v>0.81604394665508262</v>
      </c>
      <c r="Z13" s="135">
        <v>100</v>
      </c>
      <c r="AA13" s="73"/>
      <c r="AB13" s="74"/>
      <c r="AD13" s="75"/>
      <c r="AE13" s="75"/>
      <c r="AF13" s="75"/>
      <c r="AG13" s="75"/>
      <c r="AH13" s="75"/>
      <c r="AI13" s="75"/>
      <c r="AJ13" s="75"/>
      <c r="AK13" s="75"/>
      <c r="AL13" s="75"/>
      <c r="AM13" s="75"/>
      <c r="AN13" s="75"/>
      <c r="AO13" s="75"/>
      <c r="AP13" s="75"/>
      <c r="AQ13" s="75"/>
      <c r="AR13" s="75"/>
    </row>
    <row r="14" spans="1:44" ht="18.75" customHeight="1" x14ac:dyDescent="0.3">
      <c r="A14" s="72"/>
      <c r="B14" s="36"/>
      <c r="C14" s="37"/>
      <c r="D14" s="37">
        <v>2</v>
      </c>
      <c r="E14" s="124">
        <v>17.173446760707982</v>
      </c>
      <c r="F14" s="125">
        <v>13.546119382967939</v>
      </c>
      <c r="G14" s="125">
        <v>23.565782801659793</v>
      </c>
      <c r="H14" s="126">
        <v>1.1584726093171931</v>
      </c>
      <c r="I14" s="126">
        <v>14.638104514546937</v>
      </c>
      <c r="J14" s="126">
        <v>2.7314973089265906</v>
      </c>
      <c r="K14" s="126">
        <v>0.13614874667321727</v>
      </c>
      <c r="L14" s="126">
        <v>4.9015596221958511</v>
      </c>
      <c r="M14" s="125">
        <v>45.714651054664294</v>
      </c>
      <c r="N14" s="126">
        <v>10.927869227299594</v>
      </c>
      <c r="O14" s="126">
        <v>5.8699468482371548</v>
      </c>
      <c r="P14" s="126">
        <v>0.61572219329456879</v>
      </c>
      <c r="Q14" s="126">
        <v>1.02268065208308</v>
      </c>
      <c r="R14" s="126">
        <v>2.2583290315707112</v>
      </c>
      <c r="S14" s="126">
        <v>9.6357669919693087</v>
      </c>
      <c r="T14" s="126">
        <v>1.0594550020250799</v>
      </c>
      <c r="U14" s="126">
        <v>7.6436743256711737E-2</v>
      </c>
      <c r="V14" s="126">
        <v>7.7438825496751811</v>
      </c>
      <c r="W14" s="126">
        <v>2.9206497251656187</v>
      </c>
      <c r="X14" s="126">
        <v>2.7749935626878162</v>
      </c>
      <c r="Y14" s="126">
        <v>0.80891852739947012</v>
      </c>
      <c r="Z14" s="127">
        <v>100</v>
      </c>
      <c r="AA14" s="73"/>
      <c r="AB14" s="75"/>
      <c r="AD14" s="75"/>
      <c r="AE14" s="75"/>
      <c r="AF14" s="75"/>
      <c r="AG14" s="75"/>
      <c r="AH14" s="75"/>
      <c r="AI14" s="75"/>
      <c r="AJ14" s="75"/>
      <c r="AK14" s="75"/>
      <c r="AL14" s="75"/>
      <c r="AM14" s="75"/>
      <c r="AN14" s="75"/>
      <c r="AO14" s="75"/>
      <c r="AP14" s="75"/>
      <c r="AQ14" s="75"/>
      <c r="AR14" s="75"/>
    </row>
    <row r="15" spans="1:44" ht="18.75" customHeight="1" x14ac:dyDescent="0.3">
      <c r="A15" s="72"/>
      <c r="B15" s="36"/>
      <c r="C15" s="37"/>
      <c r="D15" s="37">
        <v>3</v>
      </c>
      <c r="E15" s="124">
        <v>11.958473383304398</v>
      </c>
      <c r="F15" s="125">
        <v>8.9423723407712021</v>
      </c>
      <c r="G15" s="125">
        <v>27.442793916788677</v>
      </c>
      <c r="H15" s="126">
        <v>1.48643381438918</v>
      </c>
      <c r="I15" s="126">
        <v>18.769232001491815</v>
      </c>
      <c r="J15" s="126">
        <v>2.6898420187405838</v>
      </c>
      <c r="K15" s="126">
        <v>0.11947695870355443</v>
      </c>
      <c r="L15" s="126">
        <v>4.3778091234635417</v>
      </c>
      <c r="M15" s="125">
        <v>51.656360359135711</v>
      </c>
      <c r="N15" s="126">
        <v>13.001310008218248</v>
      </c>
      <c r="O15" s="126">
        <v>7.024696819270436</v>
      </c>
      <c r="P15" s="126">
        <v>0.62420727229482309</v>
      </c>
      <c r="Q15" s="126">
        <v>1.1167005970583903</v>
      </c>
      <c r="R15" s="126">
        <v>2.6861001515494611</v>
      </c>
      <c r="S15" s="126">
        <v>11.677750642791903</v>
      </c>
      <c r="T15" s="126">
        <v>1.2720805667037207</v>
      </c>
      <c r="U15" s="126">
        <v>7.9715652097513176E-2</v>
      </c>
      <c r="V15" s="126">
        <v>7.3804326299875154</v>
      </c>
      <c r="W15" s="126">
        <v>3.0057236006073369</v>
      </c>
      <c r="X15" s="126">
        <v>2.9992355996021143</v>
      </c>
      <c r="Y15" s="126">
        <v>0.78840681895425013</v>
      </c>
      <c r="Z15" s="127">
        <v>100</v>
      </c>
      <c r="AA15" s="73"/>
      <c r="AB15" s="75"/>
      <c r="AD15" s="75"/>
      <c r="AE15" s="75"/>
      <c r="AF15" s="75"/>
      <c r="AG15" s="75"/>
      <c r="AH15" s="75"/>
      <c r="AI15" s="75"/>
      <c r="AJ15" s="75"/>
      <c r="AK15" s="75"/>
      <c r="AL15" s="75"/>
      <c r="AM15" s="75"/>
      <c r="AN15" s="75"/>
      <c r="AO15" s="75"/>
      <c r="AP15" s="75"/>
      <c r="AQ15" s="75"/>
      <c r="AR15" s="75"/>
    </row>
    <row r="16" spans="1:44" ht="18.75" customHeight="1" x14ac:dyDescent="0.3">
      <c r="A16" s="72"/>
      <c r="B16" s="41"/>
      <c r="C16" s="42"/>
      <c r="D16" s="42">
        <v>4</v>
      </c>
      <c r="E16" s="128">
        <v>1.3502749615171694</v>
      </c>
      <c r="F16" s="129">
        <v>9.8514522863543199</v>
      </c>
      <c r="G16" s="129">
        <v>28.772479336063068</v>
      </c>
      <c r="H16" s="130">
        <v>1.710917635457027</v>
      </c>
      <c r="I16" s="130">
        <v>18.146681509372751</v>
      </c>
      <c r="J16" s="130">
        <v>2.7220777888077325</v>
      </c>
      <c r="K16" s="130">
        <v>0.13742663279564668</v>
      </c>
      <c r="L16" s="130">
        <v>6.055375769629916</v>
      </c>
      <c r="M16" s="129">
        <v>60.02579341606544</v>
      </c>
      <c r="N16" s="130">
        <v>15.739456155077484</v>
      </c>
      <c r="O16" s="130">
        <v>7.8682127927937611</v>
      </c>
      <c r="P16" s="130">
        <v>0.72498023665490241</v>
      </c>
      <c r="Q16" s="130">
        <v>1.270202280795353</v>
      </c>
      <c r="R16" s="130">
        <v>2.8736324969751781</v>
      </c>
      <c r="S16" s="130">
        <v>11.98758708469596</v>
      </c>
      <c r="T16" s="130">
        <v>1.1275058770758506</v>
      </c>
      <c r="U16" s="130">
        <v>8.5981407185449693E-2</v>
      </c>
      <c r="V16" s="130">
        <v>9.7839937259167673</v>
      </c>
      <c r="W16" s="130">
        <v>3.958565525026208</v>
      </c>
      <c r="X16" s="130">
        <v>3.5184603799902585</v>
      </c>
      <c r="Y16" s="130">
        <v>1.0872154538782697</v>
      </c>
      <c r="Z16" s="131">
        <v>100</v>
      </c>
      <c r="AA16" s="73"/>
      <c r="AB16" s="75"/>
      <c r="AD16" s="75"/>
      <c r="AE16" s="75"/>
      <c r="AF16" s="75"/>
      <c r="AG16" s="75"/>
      <c r="AH16" s="75"/>
      <c r="AI16" s="75"/>
      <c r="AJ16" s="75"/>
      <c r="AK16" s="75"/>
      <c r="AL16" s="75"/>
      <c r="AM16" s="75"/>
      <c r="AN16" s="75"/>
      <c r="AO16" s="75"/>
      <c r="AP16" s="75"/>
      <c r="AQ16" s="75"/>
      <c r="AR16" s="75"/>
    </row>
    <row r="17" spans="2:28" ht="18.75" customHeight="1" x14ac:dyDescent="0.3">
      <c r="B17" s="52" t="s">
        <v>79</v>
      </c>
      <c r="C17" s="53">
        <v>1398</v>
      </c>
      <c r="D17" s="53">
        <v>1</v>
      </c>
      <c r="E17" s="132">
        <v>11.081489360058203</v>
      </c>
      <c r="F17" s="133">
        <v>7.827600665919082</v>
      </c>
      <c r="G17" s="133">
        <v>29.624029002173668</v>
      </c>
      <c r="H17" s="134">
        <v>1.9163153459931421</v>
      </c>
      <c r="I17" s="134">
        <v>20.45876822287925</v>
      </c>
      <c r="J17" s="134">
        <v>2.4545571023255457</v>
      </c>
      <c r="K17" s="134">
        <v>0.11907321210772465</v>
      </c>
      <c r="L17" s="134">
        <v>4.6753151188680029</v>
      </c>
      <c r="M17" s="133">
        <v>51.466880971849051</v>
      </c>
      <c r="N17" s="134">
        <v>13.518971001317878</v>
      </c>
      <c r="O17" s="134">
        <v>7.0961607676087235</v>
      </c>
      <c r="P17" s="134">
        <v>0.7225933613007649</v>
      </c>
      <c r="Q17" s="134">
        <v>1.2323018356700026</v>
      </c>
      <c r="R17" s="134">
        <v>2.8740187644531878</v>
      </c>
      <c r="S17" s="134">
        <v>12.239195065590867</v>
      </c>
      <c r="T17" s="134">
        <v>1.0984524528851498</v>
      </c>
      <c r="U17" s="134">
        <v>7.7158711757451676E-2</v>
      </c>
      <c r="V17" s="134">
        <v>6.3804206461310393</v>
      </c>
      <c r="W17" s="134">
        <v>2.7309801213000444</v>
      </c>
      <c r="X17" s="134">
        <v>2.7202772691019308</v>
      </c>
      <c r="Y17" s="134">
        <v>0.77635097473200987</v>
      </c>
      <c r="Z17" s="135">
        <v>100</v>
      </c>
      <c r="AA17" s="73"/>
      <c r="AB17" s="74"/>
    </row>
    <row r="18" spans="2:28" ht="18.75" customHeight="1" x14ac:dyDescent="0.3">
      <c r="B18" s="36"/>
      <c r="C18" s="37"/>
      <c r="D18" s="37">
        <v>2</v>
      </c>
      <c r="E18" s="124">
        <v>21.724959374123468</v>
      </c>
      <c r="F18" s="125">
        <v>4.1797400269561846</v>
      </c>
      <c r="G18" s="125">
        <v>26.664088690522192</v>
      </c>
      <c r="H18" s="126">
        <v>1.5186765533158602</v>
      </c>
      <c r="I18" s="126">
        <v>16.656760796315435</v>
      </c>
      <c r="J18" s="126">
        <v>2.2897903070272574</v>
      </c>
      <c r="K18" s="126">
        <v>0.11522932809721542</v>
      </c>
      <c r="L18" s="126">
        <v>6.0836317057664253</v>
      </c>
      <c r="M18" s="125">
        <v>47.431211908398154</v>
      </c>
      <c r="N18" s="126">
        <v>12.487267118751982</v>
      </c>
      <c r="O18" s="126">
        <v>6.5645312204125918</v>
      </c>
      <c r="P18" s="126">
        <v>0.62652814927197631</v>
      </c>
      <c r="Q18" s="126">
        <v>1.0126778763054951</v>
      </c>
      <c r="R18" s="126">
        <v>2.7247900035444101</v>
      </c>
      <c r="S18" s="126">
        <v>10.16012473588018</v>
      </c>
      <c r="T18" s="126">
        <v>0.85517957915613607</v>
      </c>
      <c r="U18" s="126">
        <v>6.8077938790712444E-2</v>
      </c>
      <c r="V18" s="126">
        <v>6.828994036705617</v>
      </c>
      <c r="W18" s="126">
        <v>2.8362547734695336</v>
      </c>
      <c r="X18" s="126">
        <v>2.5532002980633961</v>
      </c>
      <c r="Y18" s="126">
        <v>0.71358617804612401</v>
      </c>
      <c r="Z18" s="127">
        <v>100</v>
      </c>
      <c r="AA18" s="73"/>
      <c r="AB18" s="69"/>
    </row>
    <row r="19" spans="2:28" ht="18.75" customHeight="1" x14ac:dyDescent="0.3">
      <c r="B19" s="36"/>
      <c r="C19" s="37"/>
      <c r="D19" s="37">
        <v>3</v>
      </c>
      <c r="E19" s="124">
        <v>13.415586487787442</v>
      </c>
      <c r="F19" s="125">
        <v>5.8592221647825502</v>
      </c>
      <c r="G19" s="125">
        <v>27.629168018668615</v>
      </c>
      <c r="H19" s="126">
        <v>1.5695147597128853</v>
      </c>
      <c r="I19" s="126">
        <v>18.630115669836655</v>
      </c>
      <c r="J19" s="126">
        <v>2.1999656794718021</v>
      </c>
      <c r="K19" s="126">
        <v>9.9233009391327689E-2</v>
      </c>
      <c r="L19" s="126">
        <v>5.1303389002559463</v>
      </c>
      <c r="M19" s="125">
        <v>53.09602332876139</v>
      </c>
      <c r="N19" s="126">
        <v>13.811294442465694</v>
      </c>
      <c r="O19" s="126">
        <v>7.7381674599471904</v>
      </c>
      <c r="P19" s="126">
        <v>0.65247059564432719</v>
      </c>
      <c r="Q19" s="126">
        <v>0.98225120955942136</v>
      </c>
      <c r="R19" s="126">
        <v>3.1893843418066532</v>
      </c>
      <c r="S19" s="126">
        <v>11.18172126110392</v>
      </c>
      <c r="T19" s="126">
        <v>0.99764822965318578</v>
      </c>
      <c r="U19" s="126">
        <v>8.1007085927424075E-2</v>
      </c>
      <c r="V19" s="126">
        <v>7.555807116867677</v>
      </c>
      <c r="W19" s="126">
        <v>3.1701914032065446</v>
      </c>
      <c r="X19" s="126">
        <v>3.0294694508336035</v>
      </c>
      <c r="Y19" s="126">
        <v>0.70661073174575084</v>
      </c>
      <c r="Z19" s="127">
        <v>100</v>
      </c>
      <c r="AA19" s="73"/>
      <c r="AB19" s="69"/>
    </row>
    <row r="20" spans="2:28" ht="18.75" customHeight="1" x14ac:dyDescent="0.3">
      <c r="B20" s="41"/>
      <c r="C20" s="42"/>
      <c r="D20" s="42">
        <v>4</v>
      </c>
      <c r="E20" s="128">
        <v>1.3019616095625619</v>
      </c>
      <c r="F20" s="129">
        <v>5.6083995910474718</v>
      </c>
      <c r="G20" s="129">
        <v>31.145876892510234</v>
      </c>
      <c r="H20" s="130">
        <v>2.1342285700482848</v>
      </c>
      <c r="I20" s="130">
        <v>21.641276707454171</v>
      </c>
      <c r="J20" s="130">
        <v>2.3854818166816631</v>
      </c>
      <c r="K20" s="130">
        <v>9.5883821414738904E-2</v>
      </c>
      <c r="L20" s="130">
        <v>4.8890059769113714</v>
      </c>
      <c r="M20" s="129">
        <v>61.943761906879736</v>
      </c>
      <c r="N20" s="130">
        <v>14.863855223806707</v>
      </c>
      <c r="O20" s="130">
        <v>8.4053407785187613</v>
      </c>
      <c r="P20" s="130">
        <v>0.50588337635115188</v>
      </c>
      <c r="Q20" s="130">
        <v>1.2560517898511849</v>
      </c>
      <c r="R20" s="130">
        <v>4.0295408370297014</v>
      </c>
      <c r="S20" s="130">
        <v>11.393138525078244</v>
      </c>
      <c r="T20" s="130">
        <v>1.1117528396574163</v>
      </c>
      <c r="U20" s="130">
        <v>6.0448006354661687E-2</v>
      </c>
      <c r="V20" s="130">
        <v>11.664306274965648</v>
      </c>
      <c r="W20" s="130">
        <v>4.5569337735501314</v>
      </c>
      <c r="X20" s="130">
        <v>3.2768627815408209</v>
      </c>
      <c r="Y20" s="130">
        <v>0.81964770017529442</v>
      </c>
      <c r="Z20" s="131">
        <v>100</v>
      </c>
      <c r="AA20" s="73"/>
      <c r="AB20" s="69"/>
    </row>
    <row r="21" spans="2:28" ht="18.75" customHeight="1" x14ac:dyDescent="0.3">
      <c r="B21" s="52" t="s">
        <v>80</v>
      </c>
      <c r="C21" s="53">
        <v>1399</v>
      </c>
      <c r="D21" s="53">
        <v>1</v>
      </c>
      <c r="E21" s="132">
        <v>11.078101761894334</v>
      </c>
      <c r="F21" s="133">
        <v>3.3643876582939125</v>
      </c>
      <c r="G21" s="133">
        <v>32.357907373999168</v>
      </c>
      <c r="H21" s="134">
        <v>2.2575043497306821</v>
      </c>
      <c r="I21" s="134">
        <v>21.35587810324137</v>
      </c>
      <c r="J21" s="134">
        <v>2.1315020363437558</v>
      </c>
      <c r="K21" s="134">
        <v>0.10815722163457352</v>
      </c>
      <c r="L21" s="134">
        <v>6.5048656630487836</v>
      </c>
      <c r="M21" s="133">
        <v>53.199603205812593</v>
      </c>
      <c r="N21" s="134">
        <v>13.909590615157377</v>
      </c>
      <c r="O21" s="134">
        <v>6.7180806828222082</v>
      </c>
      <c r="P21" s="134">
        <v>0.36880667743114626</v>
      </c>
      <c r="Q21" s="134">
        <v>1.3844362538226673</v>
      </c>
      <c r="R21" s="134">
        <v>4.4686882669535386</v>
      </c>
      <c r="S21" s="134">
        <v>11.99120136224999</v>
      </c>
      <c r="T21" s="134">
        <v>0.94664212949866333</v>
      </c>
      <c r="U21" s="134">
        <v>6.7400427659232862E-2</v>
      </c>
      <c r="V21" s="134">
        <v>7.4702561637267673</v>
      </c>
      <c r="W21" s="134">
        <v>2.8524244812852961</v>
      </c>
      <c r="X21" s="134">
        <v>2.397956502001136</v>
      </c>
      <c r="Y21" s="134">
        <v>0.62411964320457147</v>
      </c>
      <c r="Z21" s="135">
        <v>100</v>
      </c>
      <c r="AA21" s="73"/>
      <c r="AB21" s="74"/>
    </row>
    <row r="22" spans="2:28" ht="18.75" customHeight="1" x14ac:dyDescent="0.3">
      <c r="B22" s="36"/>
      <c r="C22" s="37"/>
      <c r="D22" s="37">
        <v>2</v>
      </c>
      <c r="E22" s="124">
        <v>21.026173351624305</v>
      </c>
      <c r="F22" s="125">
        <v>3.4551177076004094</v>
      </c>
      <c r="G22" s="125">
        <v>30.228131712941824</v>
      </c>
      <c r="H22" s="126">
        <v>2.3911598805381398</v>
      </c>
      <c r="I22" s="126">
        <v>19.668856461835784</v>
      </c>
      <c r="J22" s="126">
        <v>1.6848426024250289</v>
      </c>
      <c r="K22" s="126">
        <v>9.4645299642565003E-2</v>
      </c>
      <c r="L22" s="126">
        <v>6.3886274685003031</v>
      </c>
      <c r="M22" s="125">
        <v>45.29057722783346</v>
      </c>
      <c r="N22" s="126">
        <v>11.5900692817366</v>
      </c>
      <c r="O22" s="126">
        <v>6.4043689655745721</v>
      </c>
      <c r="P22" s="126">
        <v>0.2930089281680095</v>
      </c>
      <c r="Q22" s="126">
        <v>0.88862676347029135</v>
      </c>
      <c r="R22" s="126">
        <v>3.9606663941940434</v>
      </c>
      <c r="S22" s="126">
        <v>9.53707078097435</v>
      </c>
      <c r="T22" s="126">
        <v>0.75909327675217753</v>
      </c>
      <c r="U22" s="126">
        <v>5.7500161236745721E-2</v>
      </c>
      <c r="V22" s="126">
        <v>6.6624433214201542</v>
      </c>
      <c r="W22" s="126">
        <v>2.4293791602587498</v>
      </c>
      <c r="X22" s="126">
        <v>2.1352858267390142</v>
      </c>
      <c r="Y22" s="126">
        <v>0.57306436730875199</v>
      </c>
      <c r="Z22" s="127">
        <v>100</v>
      </c>
      <c r="AA22" s="73"/>
    </row>
    <row r="23" spans="2:28" ht="18.75" customHeight="1" x14ac:dyDescent="0.3">
      <c r="B23" s="36"/>
      <c r="C23" s="37"/>
      <c r="D23" s="37">
        <v>3</v>
      </c>
      <c r="E23" s="124">
        <v>14.537885805548584</v>
      </c>
      <c r="F23" s="125">
        <v>3.6331112397994714</v>
      </c>
      <c r="G23" s="125">
        <v>34.797582696194524</v>
      </c>
      <c r="H23" s="126">
        <v>3.0396144088588928</v>
      </c>
      <c r="I23" s="126">
        <v>24.1902062059687</v>
      </c>
      <c r="J23" s="126">
        <v>1.4373036365599794</v>
      </c>
      <c r="K23" s="126">
        <v>7.5029269250290964E-2</v>
      </c>
      <c r="L23" s="126">
        <v>6.0554291755566574</v>
      </c>
      <c r="M23" s="125">
        <v>47.031420258457423</v>
      </c>
      <c r="N23" s="126">
        <v>13.783277294081314</v>
      </c>
      <c r="O23" s="126">
        <v>7.1422079515500947</v>
      </c>
      <c r="P23" s="126">
        <v>0.30454749936691861</v>
      </c>
      <c r="Q23" s="126">
        <v>0.86594395594978923</v>
      </c>
      <c r="R23" s="126">
        <v>3.6756519932230698</v>
      </c>
      <c r="S23" s="126">
        <v>9.1015433971784319</v>
      </c>
      <c r="T23" s="126">
        <v>0.85261765257955324</v>
      </c>
      <c r="U23" s="126">
        <v>5.9231788821734646E-2</v>
      </c>
      <c r="V23" s="126">
        <v>6.2756765514241808</v>
      </c>
      <c r="W23" s="126">
        <v>2.2852759274350452</v>
      </c>
      <c r="X23" s="126">
        <v>2.0941212069505037</v>
      </c>
      <c r="Y23" s="126">
        <v>0.59132503989678231</v>
      </c>
      <c r="Z23" s="127">
        <v>100</v>
      </c>
      <c r="AA23" s="73"/>
    </row>
    <row r="24" spans="2:28" ht="18.75" customHeight="1" x14ac:dyDescent="0.3">
      <c r="B24" s="41"/>
      <c r="C24" s="42"/>
      <c r="D24" s="42">
        <v>4</v>
      </c>
      <c r="E24" s="128">
        <v>1.3243762060267472</v>
      </c>
      <c r="F24" s="129">
        <v>3.9866674379171805</v>
      </c>
      <c r="G24" s="129">
        <v>39.516788078827894</v>
      </c>
      <c r="H24" s="130">
        <v>3.6941503409826999</v>
      </c>
      <c r="I24" s="130">
        <v>27.544111330925119</v>
      </c>
      <c r="J24" s="130">
        <v>1.529603657185614</v>
      </c>
      <c r="K24" s="130">
        <v>7.6093307033952437E-2</v>
      </c>
      <c r="L24" s="130">
        <v>6.6728294427005119</v>
      </c>
      <c r="M24" s="129">
        <v>55.172168277228174</v>
      </c>
      <c r="N24" s="130">
        <v>15.661088268084871</v>
      </c>
      <c r="O24" s="130">
        <v>8.1506801623566876</v>
      </c>
      <c r="P24" s="130">
        <v>0.34449194539974753</v>
      </c>
      <c r="Q24" s="130">
        <v>0.95249227509762779</v>
      </c>
      <c r="R24" s="130">
        <v>3.9059039936854196</v>
      </c>
      <c r="S24" s="130">
        <v>9.3969042901224675</v>
      </c>
      <c r="T24" s="130">
        <v>0.92157572929512532</v>
      </c>
      <c r="U24" s="130">
        <v>5.9681728719979482E-2</v>
      </c>
      <c r="V24" s="130">
        <v>8.9575906107668715</v>
      </c>
      <c r="W24" s="130">
        <v>3.1952724730311037</v>
      </c>
      <c r="X24" s="130">
        <v>2.7853136589259613</v>
      </c>
      <c r="Y24" s="130">
        <v>0.84117314174230373</v>
      </c>
      <c r="Z24" s="131">
        <v>100</v>
      </c>
      <c r="AA24" s="73"/>
    </row>
    <row r="25" spans="2:28" ht="18.75" customHeight="1" x14ac:dyDescent="0.3">
      <c r="B25" s="52" t="s">
        <v>81</v>
      </c>
      <c r="C25" s="53">
        <v>1400</v>
      </c>
      <c r="D25" s="53">
        <v>1</v>
      </c>
      <c r="E25" s="132">
        <v>9.7343898192146803</v>
      </c>
      <c r="F25" s="133">
        <v>4.3925949611070072</v>
      </c>
      <c r="G25" s="133">
        <v>36.301912839434266</v>
      </c>
      <c r="H25" s="134">
        <v>3.6369614107008967</v>
      </c>
      <c r="I25" s="134">
        <v>25.691407477829348</v>
      </c>
      <c r="J25" s="134">
        <v>1.3199397516739118</v>
      </c>
      <c r="K25" s="134">
        <v>7.51724864892091E-2</v>
      </c>
      <c r="L25" s="134">
        <v>5.5784317127409038</v>
      </c>
      <c r="M25" s="133">
        <v>49.571102380244035</v>
      </c>
      <c r="N25" s="134">
        <v>14.691188494376981</v>
      </c>
      <c r="O25" s="134">
        <v>8.0568875033385066</v>
      </c>
      <c r="P25" s="134">
        <v>0.41637731983358095</v>
      </c>
      <c r="Q25" s="134">
        <v>0.95020537715050823</v>
      </c>
      <c r="R25" s="134">
        <v>2.8240752831342038</v>
      </c>
      <c r="S25" s="134">
        <v>9.1139634051664071</v>
      </c>
      <c r="T25" s="134">
        <v>0.9247527321671225</v>
      </c>
      <c r="U25" s="134">
        <v>5.8092309105976292E-2</v>
      </c>
      <c r="V25" s="134">
        <v>7.1085952939390369</v>
      </c>
      <c r="W25" s="134">
        <v>2.4075841921291157</v>
      </c>
      <c r="X25" s="134">
        <v>2.3931944083200016</v>
      </c>
      <c r="Y25" s="134">
        <v>0.62618606158259682</v>
      </c>
      <c r="Z25" s="135">
        <v>100</v>
      </c>
      <c r="AA25" s="73"/>
      <c r="AB25" s="74"/>
    </row>
    <row r="26" spans="2:28" ht="18.75" customHeight="1" x14ac:dyDescent="0.3">
      <c r="B26" s="36"/>
      <c r="C26" s="37"/>
      <c r="D26" s="37">
        <v>2</v>
      </c>
      <c r="E26" s="124">
        <v>20.00712278670888</v>
      </c>
      <c r="F26" s="125">
        <v>4.1336072503079251</v>
      </c>
      <c r="G26" s="125">
        <v>30.168340006084705</v>
      </c>
      <c r="H26" s="126">
        <v>2.6027704711507185</v>
      </c>
      <c r="I26" s="126">
        <v>21.238839240519557</v>
      </c>
      <c r="J26" s="126">
        <v>1.1090441977667493</v>
      </c>
      <c r="K26" s="126">
        <v>7.0219875439749405E-2</v>
      </c>
      <c r="L26" s="126">
        <v>5.1474662212079334</v>
      </c>
      <c r="M26" s="125">
        <v>45.690929956898479</v>
      </c>
      <c r="N26" s="126">
        <v>12.570201825397914</v>
      </c>
      <c r="O26" s="126">
        <v>7.0040790487524287</v>
      </c>
      <c r="P26" s="126">
        <v>0.4174408236856415</v>
      </c>
      <c r="Q26" s="126">
        <v>0.75749986415661907</v>
      </c>
      <c r="R26" s="126">
        <v>2.6423955736899343</v>
      </c>
      <c r="S26" s="126">
        <v>8.5194836470468527</v>
      </c>
      <c r="T26" s="126">
        <v>0.67053065860737182</v>
      </c>
      <c r="U26" s="126">
        <v>5.0502396757114036E-2</v>
      </c>
      <c r="V26" s="126">
        <v>7.4397178878450081</v>
      </c>
      <c r="W26" s="126">
        <v>2.5979688216723531</v>
      </c>
      <c r="X26" s="126">
        <v>2.4266788824472489</v>
      </c>
      <c r="Y26" s="126">
        <v>0.59443052683999764</v>
      </c>
      <c r="Z26" s="127">
        <v>100</v>
      </c>
      <c r="AA26" s="73"/>
      <c r="AB26" s="69"/>
    </row>
    <row r="27" spans="2:28" ht="18.75" customHeight="1" x14ac:dyDescent="0.3">
      <c r="B27" s="36"/>
      <c r="C27" s="37"/>
      <c r="D27" s="37">
        <v>3</v>
      </c>
      <c r="E27" s="124">
        <v>12.733021515750863</v>
      </c>
      <c r="F27" s="125">
        <v>6.5654690833970726</v>
      </c>
      <c r="G27" s="125">
        <v>33.307888495033886</v>
      </c>
      <c r="H27" s="126">
        <v>3.312278397939671</v>
      </c>
      <c r="I27" s="126">
        <v>24.31518954202739</v>
      </c>
      <c r="J27" s="126">
        <v>0.97603545866043961</v>
      </c>
      <c r="K27" s="126">
        <v>5.6902946491577067E-2</v>
      </c>
      <c r="L27" s="126">
        <v>4.6474821499148034</v>
      </c>
      <c r="M27" s="125">
        <v>47.393620905818175</v>
      </c>
      <c r="N27" s="126">
        <v>13.910863267828995</v>
      </c>
      <c r="O27" s="126">
        <v>7.8747464511864651</v>
      </c>
      <c r="P27" s="126">
        <v>0.44837591191607795</v>
      </c>
      <c r="Q27" s="126">
        <v>0.77789728005331138</v>
      </c>
      <c r="R27" s="126">
        <v>2.672353773931428</v>
      </c>
      <c r="S27" s="126">
        <v>9.0159219945495988</v>
      </c>
      <c r="T27" s="126">
        <v>0.98928912894491039</v>
      </c>
      <c r="U27" s="126">
        <v>5.1721248309578201E-2</v>
      </c>
      <c r="V27" s="126">
        <v>6.469814216212975</v>
      </c>
      <c r="W27" s="126">
        <v>2.2604748247864759</v>
      </c>
      <c r="X27" s="126">
        <v>2.2955766430453974</v>
      </c>
      <c r="Y27" s="126">
        <v>0.62658616505296338</v>
      </c>
      <c r="Z27" s="127">
        <v>100</v>
      </c>
      <c r="AA27" s="73"/>
      <c r="AB27" s="69"/>
    </row>
    <row r="28" spans="2:28" ht="18.75" customHeight="1" x14ac:dyDescent="0.3">
      <c r="B28" s="41"/>
      <c r="C28" s="42"/>
      <c r="D28" s="42">
        <v>4</v>
      </c>
      <c r="E28" s="128">
        <v>1.1178655008005363</v>
      </c>
      <c r="F28" s="129">
        <v>10.558511175268618</v>
      </c>
      <c r="G28" s="129">
        <v>35.267818431071511</v>
      </c>
      <c r="H28" s="130">
        <v>3.1515318111607002</v>
      </c>
      <c r="I28" s="130">
        <v>25.129583791239014</v>
      </c>
      <c r="J28" s="130">
        <v>0.99453919213199837</v>
      </c>
      <c r="K28" s="130">
        <v>5.5848653190209589E-2</v>
      </c>
      <c r="L28" s="130">
        <v>5.9363149833495887</v>
      </c>
      <c r="M28" s="129">
        <v>53.055804892859328</v>
      </c>
      <c r="N28" s="130">
        <v>14.797872281951847</v>
      </c>
      <c r="O28" s="130">
        <v>8.1101720361278158</v>
      </c>
      <c r="P28" s="130">
        <v>0.48752805611480099</v>
      </c>
      <c r="Q28" s="130">
        <v>0.81599906603152306</v>
      </c>
      <c r="R28" s="130">
        <v>2.9309066987440451</v>
      </c>
      <c r="S28" s="130">
        <v>9.3533849177300716</v>
      </c>
      <c r="T28" s="130">
        <v>0.77132230579021033</v>
      </c>
      <c r="U28" s="130">
        <v>5.3728058084433171E-2</v>
      </c>
      <c r="V28" s="130">
        <v>8.7619432505802184</v>
      </c>
      <c r="W28" s="130">
        <v>3.2089979779825244</v>
      </c>
      <c r="X28" s="130">
        <v>2.9746040439972972</v>
      </c>
      <c r="Y28" s="130">
        <v>0.7893461997245369</v>
      </c>
      <c r="Z28" s="131">
        <v>100</v>
      </c>
      <c r="AA28" s="73"/>
      <c r="AB28" s="69"/>
    </row>
    <row r="29" spans="2:28" s="82" customFormat="1" ht="18.75" customHeight="1" x14ac:dyDescent="0.3">
      <c r="B29" s="52" t="s">
        <v>82</v>
      </c>
      <c r="C29" s="53">
        <v>1401</v>
      </c>
      <c r="D29" s="53">
        <v>1</v>
      </c>
      <c r="E29" s="132">
        <v>9.2555083313115869</v>
      </c>
      <c r="F29" s="133">
        <v>13.78222070994744</v>
      </c>
      <c r="G29" s="133">
        <v>32.598646415823268</v>
      </c>
      <c r="H29" s="134">
        <v>2.9344802754773367</v>
      </c>
      <c r="I29" s="134">
        <v>24.154709870565224</v>
      </c>
      <c r="J29" s="134">
        <v>0.83948629613147652</v>
      </c>
      <c r="K29" s="134">
        <v>5.1101786050457232E-2</v>
      </c>
      <c r="L29" s="134">
        <v>4.6188681875987712</v>
      </c>
      <c r="M29" s="133">
        <v>44.363624542917698</v>
      </c>
      <c r="N29" s="134">
        <v>13.783298732849328</v>
      </c>
      <c r="O29" s="134">
        <v>7.5383978226266493</v>
      </c>
      <c r="P29" s="134">
        <v>0.53109947347040265</v>
      </c>
      <c r="Q29" s="134">
        <v>0.80811412682579886</v>
      </c>
      <c r="R29" s="134">
        <v>2.5378617733760005</v>
      </c>
      <c r="S29" s="134">
        <v>8.8776882687263594</v>
      </c>
      <c r="T29" s="134">
        <v>0.79421968020333134</v>
      </c>
      <c r="U29" s="134">
        <v>4.686283547496313E-2</v>
      </c>
      <c r="V29" s="134">
        <v>5.1650261057176863</v>
      </c>
      <c r="W29" s="134">
        <v>1.7648715046360393</v>
      </c>
      <c r="X29" s="134">
        <v>1.9798456823460635</v>
      </c>
      <c r="Y29" s="134">
        <v>0.53633853666506492</v>
      </c>
      <c r="Z29" s="135">
        <v>100</v>
      </c>
      <c r="AA29" s="80"/>
      <c r="AB29" s="81"/>
    </row>
    <row r="30" spans="2:28" s="82" customFormat="1" ht="18.75" customHeight="1" x14ac:dyDescent="0.3">
      <c r="B30" s="36"/>
      <c r="C30" s="37"/>
      <c r="D30" s="37">
        <v>2</v>
      </c>
      <c r="E30" s="124">
        <v>20.299809490237273</v>
      </c>
      <c r="F30" s="125">
        <v>10.590410639780238</v>
      </c>
      <c r="G30" s="125">
        <v>27.702651623960168</v>
      </c>
      <c r="H30" s="126">
        <v>1.943613957029966</v>
      </c>
      <c r="I30" s="126">
        <v>20.389828796380787</v>
      </c>
      <c r="J30" s="126">
        <v>0.76074194100105019</v>
      </c>
      <c r="K30" s="126">
        <v>4.7303338298349297E-2</v>
      </c>
      <c r="L30" s="126">
        <v>4.561163591250013</v>
      </c>
      <c r="M30" s="125">
        <v>41.407128246022317</v>
      </c>
      <c r="N30" s="126">
        <v>12.406936548690064</v>
      </c>
      <c r="O30" s="126">
        <v>7.0499175795985458</v>
      </c>
      <c r="P30" s="126">
        <v>0.52761849889589885</v>
      </c>
      <c r="Q30" s="126">
        <v>0.63459490056144241</v>
      </c>
      <c r="R30" s="126">
        <v>2.1444739296025959</v>
      </c>
      <c r="S30" s="126">
        <v>8.4042419702002746</v>
      </c>
      <c r="T30" s="126">
        <v>0.67464244196461631</v>
      </c>
      <c r="U30" s="126">
        <v>4.1555863816968748E-2</v>
      </c>
      <c r="V30" s="126">
        <v>5.3332977335148399</v>
      </c>
      <c r="W30" s="126">
        <v>1.7841889552505874</v>
      </c>
      <c r="X30" s="126">
        <v>1.9008314183472472</v>
      </c>
      <c r="Y30" s="126">
        <v>0.50482840557923236</v>
      </c>
      <c r="Z30" s="127">
        <v>100</v>
      </c>
      <c r="AA30" s="80"/>
      <c r="AB30" s="81"/>
    </row>
    <row r="31" spans="2:28" s="82" customFormat="1" ht="18.75" customHeight="1" x14ac:dyDescent="0.3">
      <c r="B31" s="36"/>
      <c r="C31" s="37"/>
      <c r="D31" s="37">
        <v>3</v>
      </c>
      <c r="E31" s="124">
        <v>12.680586693719647</v>
      </c>
      <c r="F31" s="125">
        <v>10.923841136302054</v>
      </c>
      <c r="G31" s="125">
        <v>29.52056246785807</v>
      </c>
      <c r="H31" s="126">
        <v>2.1736918157412894</v>
      </c>
      <c r="I31" s="126">
        <v>22.1943549769985</v>
      </c>
      <c r="J31" s="126">
        <v>0.71082780273684543</v>
      </c>
      <c r="K31" s="126">
        <v>4.5172625818337482E-2</v>
      </c>
      <c r="L31" s="126">
        <v>4.3965152465630943</v>
      </c>
      <c r="M31" s="125">
        <v>46.875009702120217</v>
      </c>
      <c r="N31" s="126">
        <v>14.237958294100233</v>
      </c>
      <c r="O31" s="126">
        <v>8.7232031260408469</v>
      </c>
      <c r="P31" s="126">
        <v>0.76628154875107501</v>
      </c>
      <c r="Q31" s="126">
        <v>0.68733314355983333</v>
      </c>
      <c r="R31" s="126">
        <v>2.4253937755019654</v>
      </c>
      <c r="S31" s="126">
        <v>9.1173355073605311</v>
      </c>
      <c r="T31" s="126">
        <v>0.81486177755493439</v>
      </c>
      <c r="U31" s="126">
        <v>4.2138669260776647E-2</v>
      </c>
      <c r="V31" s="126">
        <v>5.0984377672601502</v>
      </c>
      <c r="W31" s="126">
        <v>2.0133467123391791</v>
      </c>
      <c r="X31" s="126">
        <v>2.3285208212037318</v>
      </c>
      <c r="Y31" s="126">
        <v>0.6201985591869571</v>
      </c>
      <c r="Z31" s="127">
        <v>100</v>
      </c>
      <c r="AA31" s="80"/>
      <c r="AB31" s="81"/>
    </row>
    <row r="32" spans="2:28" s="82" customFormat="1" ht="18.75" customHeight="1" x14ac:dyDescent="0.3">
      <c r="B32" s="41"/>
      <c r="C32" s="42"/>
      <c r="D32" s="42">
        <v>4</v>
      </c>
      <c r="E32" s="128">
        <v>1.1403384966690682</v>
      </c>
      <c r="F32" s="129">
        <v>10.851144465032823</v>
      </c>
      <c r="G32" s="129">
        <v>34.415020131389966</v>
      </c>
      <c r="H32" s="130">
        <v>2.6336850515105441</v>
      </c>
      <c r="I32" s="130">
        <v>24.984546872398951</v>
      </c>
      <c r="J32" s="130">
        <v>0.71777098084060587</v>
      </c>
      <c r="K32" s="130">
        <v>4.2742349505739359E-2</v>
      </c>
      <c r="L32" s="130">
        <v>6.0362748771341286</v>
      </c>
      <c r="M32" s="129">
        <v>53.593496906908143</v>
      </c>
      <c r="N32" s="130">
        <v>16.104455090908022</v>
      </c>
      <c r="O32" s="130">
        <v>8.9221020828391371</v>
      </c>
      <c r="P32" s="130">
        <v>0.79063226482854121</v>
      </c>
      <c r="Q32" s="130">
        <v>0.76482117557901541</v>
      </c>
      <c r="R32" s="130">
        <v>2.7748044943059735</v>
      </c>
      <c r="S32" s="130">
        <v>9.9230720488644657</v>
      </c>
      <c r="T32" s="130">
        <v>1.0799851024684024</v>
      </c>
      <c r="U32" s="130">
        <v>4.6486236163588837E-2</v>
      </c>
      <c r="V32" s="130">
        <v>7.2901663650318635</v>
      </c>
      <c r="W32" s="130">
        <v>2.4633548968373442</v>
      </c>
      <c r="X32" s="130">
        <v>2.6285777934052006</v>
      </c>
      <c r="Y32" s="130">
        <v>0.80503935567659768</v>
      </c>
      <c r="Z32" s="131">
        <v>100</v>
      </c>
      <c r="AA32" s="80"/>
      <c r="AB32" s="81"/>
    </row>
    <row r="33" spans="2:28" s="82" customFormat="1" ht="18.75" customHeight="1" x14ac:dyDescent="0.3">
      <c r="B33" s="52" t="s">
        <v>83</v>
      </c>
      <c r="C33" s="53">
        <v>1402</v>
      </c>
      <c r="D33" s="53">
        <v>1</v>
      </c>
      <c r="E33" s="132">
        <v>9.7861840275185585</v>
      </c>
      <c r="F33" s="133">
        <v>10.679610809749743</v>
      </c>
      <c r="G33" s="133">
        <v>31.194754910189832</v>
      </c>
      <c r="H33" s="134">
        <v>2.7098042847090258</v>
      </c>
      <c r="I33" s="134">
        <v>23.027284195122476</v>
      </c>
      <c r="J33" s="134">
        <v>0.64563392833816202</v>
      </c>
      <c r="K33" s="134">
        <v>3.9295508929500247E-2</v>
      </c>
      <c r="L33" s="134">
        <v>4.7727369930906622</v>
      </c>
      <c r="M33" s="133">
        <v>48.339450252541873</v>
      </c>
      <c r="N33" s="134">
        <v>14.398211121172292</v>
      </c>
      <c r="O33" s="134">
        <v>8.7635064786416272</v>
      </c>
      <c r="P33" s="134">
        <v>0.86085259691289528</v>
      </c>
      <c r="Q33" s="134">
        <v>0.78867261466417027</v>
      </c>
      <c r="R33" s="134">
        <v>2.5083725514228874</v>
      </c>
      <c r="S33" s="134">
        <v>9.9269412198643785</v>
      </c>
      <c r="T33" s="134">
        <v>0.8920573494892855</v>
      </c>
      <c r="U33" s="134">
        <v>4.5022498084695148E-2</v>
      </c>
      <c r="V33" s="134">
        <v>5.5058060132674269</v>
      </c>
      <c r="W33" s="134">
        <v>1.9076865648010384</v>
      </c>
      <c r="X33" s="134">
        <v>2.1073325820601512</v>
      </c>
      <c r="Y33" s="134">
        <v>0.63498866216103145</v>
      </c>
      <c r="Z33" s="135">
        <v>100</v>
      </c>
      <c r="AA33" s="80"/>
      <c r="AB33" s="81"/>
    </row>
    <row r="34" spans="2:28" s="82" customFormat="1" ht="18.75" customHeight="1" x14ac:dyDescent="0.3">
      <c r="B34" s="36"/>
      <c r="C34" s="37"/>
      <c r="D34" s="37">
        <v>2</v>
      </c>
      <c r="E34" s="124">
        <v>19.656888077092248</v>
      </c>
      <c r="F34" s="125">
        <v>8.7185052067422326</v>
      </c>
      <c r="G34" s="125">
        <v>27.354800849120515</v>
      </c>
      <c r="H34" s="126">
        <v>1.9450484265463308</v>
      </c>
      <c r="I34" s="126">
        <v>19.91930174224256</v>
      </c>
      <c r="J34" s="126">
        <v>0.64707174542058143</v>
      </c>
      <c r="K34" s="126">
        <v>4.06043555080925E-2</v>
      </c>
      <c r="L34" s="126">
        <v>4.8027745794029562</v>
      </c>
      <c r="M34" s="125">
        <v>44.269805867045001</v>
      </c>
      <c r="N34" s="126">
        <v>12.631442390576767</v>
      </c>
      <c r="O34" s="126">
        <v>7.9595962699879719</v>
      </c>
      <c r="P34" s="126">
        <v>0.75632186563802473</v>
      </c>
      <c r="Q34" s="126">
        <v>0.62439852186503952</v>
      </c>
      <c r="R34" s="126">
        <v>2.0317035307122309</v>
      </c>
      <c r="S34" s="126">
        <v>9.612183552093482</v>
      </c>
      <c r="T34" s="126">
        <v>0.68739269309891937</v>
      </c>
      <c r="U34" s="126">
        <v>4.0974547512226026E-2</v>
      </c>
      <c r="V34" s="126">
        <v>5.5067648003337721</v>
      </c>
      <c r="W34" s="126">
        <v>1.8802339665796566</v>
      </c>
      <c r="X34" s="126">
        <v>1.959058188641484</v>
      </c>
      <c r="Y34" s="126">
        <v>0.57973554000542415</v>
      </c>
      <c r="Z34" s="127">
        <v>100</v>
      </c>
      <c r="AA34" s="80"/>
      <c r="AB34" s="81"/>
    </row>
    <row r="35" spans="2:28" s="82" customFormat="1" ht="18.75" customHeight="1" x14ac:dyDescent="0.3">
      <c r="B35" s="36"/>
      <c r="C35" s="37"/>
      <c r="D35" s="37">
        <v>3</v>
      </c>
      <c r="E35" s="124">
        <v>12.912916338187236</v>
      </c>
      <c r="F35" s="125">
        <v>9.6155301530436983</v>
      </c>
      <c r="G35" s="125">
        <v>29.324079942233851</v>
      </c>
      <c r="H35" s="126">
        <v>2.1779961736027387</v>
      </c>
      <c r="I35" s="126">
        <v>22.159646101715815</v>
      </c>
      <c r="J35" s="126">
        <v>0.59587527438979104</v>
      </c>
      <c r="K35" s="126">
        <v>3.7043980422261195E-2</v>
      </c>
      <c r="L35" s="126">
        <v>4.3535184121032486</v>
      </c>
      <c r="M35" s="125">
        <v>48.147473566535211</v>
      </c>
      <c r="N35" s="126">
        <v>14.263371371954387</v>
      </c>
      <c r="O35" s="126">
        <v>9.135042299474021</v>
      </c>
      <c r="P35" s="126">
        <v>0.81759330831545995</v>
      </c>
      <c r="Q35" s="126">
        <v>0.72024574622526094</v>
      </c>
      <c r="R35" s="126">
        <v>2.1941450422322655</v>
      </c>
      <c r="S35" s="126">
        <v>10.031183086359018</v>
      </c>
      <c r="T35" s="126">
        <v>0.76179482074914762</v>
      </c>
      <c r="U35" s="126">
        <v>4.1154012625658314E-2</v>
      </c>
      <c r="V35" s="126">
        <v>5.1651475156407187</v>
      </c>
      <c r="W35" s="126">
        <v>2.1319460710569675</v>
      </c>
      <c r="X35" s="126">
        <v>2.2648553359876833</v>
      </c>
      <c r="Y35" s="126">
        <v>0.62099495591462373</v>
      </c>
      <c r="Z35" s="127">
        <v>100</v>
      </c>
      <c r="AA35" s="80"/>
      <c r="AB35" s="81"/>
    </row>
    <row r="36" spans="2:28" s="82" customFormat="1" ht="18.75" customHeight="1" x14ac:dyDescent="0.3">
      <c r="B36" s="41"/>
      <c r="C36" s="42"/>
      <c r="D36" s="42">
        <v>4</v>
      </c>
      <c r="E36" s="128">
        <v>1.1625772147657658</v>
      </c>
      <c r="F36" s="129">
        <v>9.8311469527634578</v>
      </c>
      <c r="G36" s="129">
        <v>33.459947320185023</v>
      </c>
      <c r="H36" s="130">
        <v>2.2850707265004702</v>
      </c>
      <c r="I36" s="130">
        <v>24.157589702874159</v>
      </c>
      <c r="J36" s="130">
        <v>0.61638487065937086</v>
      </c>
      <c r="K36" s="130">
        <v>3.6818906580560425E-2</v>
      </c>
      <c r="L36" s="130">
        <v>6.364083113570465</v>
      </c>
      <c r="M36" s="129">
        <v>55.546328512285747</v>
      </c>
      <c r="N36" s="130">
        <v>15.715199012548823</v>
      </c>
      <c r="O36" s="130">
        <v>9.7480284296184969</v>
      </c>
      <c r="P36" s="130">
        <v>0.92895570151852458</v>
      </c>
      <c r="Q36" s="130">
        <v>0.71337274460179767</v>
      </c>
      <c r="R36" s="130">
        <v>2.5274896174957497</v>
      </c>
      <c r="S36" s="130">
        <v>10.751556711261841</v>
      </c>
      <c r="T36" s="130">
        <v>1.0240251607631308</v>
      </c>
      <c r="U36" s="130">
        <v>5.1442758141382675E-2</v>
      </c>
      <c r="V36" s="130">
        <v>7.5788497114951641</v>
      </c>
      <c r="W36" s="130">
        <v>2.8002417013054957</v>
      </c>
      <c r="X36" s="130">
        <v>2.7813099491044309</v>
      </c>
      <c r="Y36" s="130">
        <v>0.92585701443091672</v>
      </c>
      <c r="Z36" s="131">
        <v>100</v>
      </c>
      <c r="AA36" s="80"/>
      <c r="AB36" s="81"/>
    </row>
    <row r="37" spans="2:28" ht="18.75" customHeight="1" x14ac:dyDescent="0.3">
      <c r="B37" s="52" t="s">
        <v>84</v>
      </c>
      <c r="C37" s="53">
        <v>1403</v>
      </c>
      <c r="D37" s="53">
        <v>1</v>
      </c>
      <c r="E37" s="132">
        <v>10.068832281746189</v>
      </c>
      <c r="F37" s="133">
        <v>9.9471411466865476</v>
      </c>
      <c r="G37" s="133">
        <v>29.106075525872203</v>
      </c>
      <c r="H37" s="134">
        <v>2.5042706890033957</v>
      </c>
      <c r="I37" s="134">
        <v>21.325953817566962</v>
      </c>
      <c r="J37" s="134">
        <v>0.55242919436940596</v>
      </c>
      <c r="K37" s="134">
        <v>3.2309345619386545E-2</v>
      </c>
      <c r="L37" s="134">
        <v>4.6911124793130599</v>
      </c>
      <c r="M37" s="133">
        <v>50.87795104569507</v>
      </c>
      <c r="N37" s="134">
        <v>14.337648421552659</v>
      </c>
      <c r="O37" s="134">
        <v>9.1760712211104423</v>
      </c>
      <c r="P37" s="134">
        <v>0.88691883251424442</v>
      </c>
      <c r="Q37" s="134">
        <v>0.8308822681630027</v>
      </c>
      <c r="R37" s="134">
        <v>2.3618381773476615</v>
      </c>
      <c r="S37" s="134">
        <v>11.589208613897751</v>
      </c>
      <c r="T37" s="134">
        <v>0.8925752534905067</v>
      </c>
      <c r="U37" s="134">
        <v>4.9642222189791696E-2</v>
      </c>
      <c r="V37" s="134">
        <v>5.532155388080481</v>
      </c>
      <c r="W37" s="134">
        <v>2.0604058379500652</v>
      </c>
      <c r="X37" s="134">
        <v>2.3281409595557112</v>
      </c>
      <c r="Y37" s="134">
        <v>0.83246384984274857</v>
      </c>
      <c r="Z37" s="135">
        <v>100</v>
      </c>
    </row>
    <row r="38" spans="2:28" ht="18.75" customHeight="1" x14ac:dyDescent="0.3">
      <c r="B38" s="36"/>
      <c r="C38" s="37"/>
      <c r="D38" s="37">
        <v>2</v>
      </c>
      <c r="E38" s="124">
        <v>20.088960612415129</v>
      </c>
      <c r="F38" s="125">
        <v>7.5445641953110414</v>
      </c>
      <c r="G38" s="125">
        <v>25.468718964222177</v>
      </c>
      <c r="H38" s="126">
        <v>1.8374337269734464</v>
      </c>
      <c r="I38" s="126">
        <v>18.309952476315615</v>
      </c>
      <c r="J38" s="126">
        <v>0.52284386613108158</v>
      </c>
      <c r="K38" s="126">
        <v>3.2048381591918994E-2</v>
      </c>
      <c r="L38" s="126">
        <v>4.7664405132101111</v>
      </c>
      <c r="M38" s="125">
        <v>46.897756228051655</v>
      </c>
      <c r="N38" s="126">
        <v>12.580926430156477</v>
      </c>
      <c r="O38" s="126">
        <v>8.1021622185684254</v>
      </c>
      <c r="P38" s="126">
        <v>0.82915061838149828</v>
      </c>
      <c r="Q38" s="126">
        <v>0.66339805915487593</v>
      </c>
      <c r="R38" s="126">
        <v>1.9893968256459518</v>
      </c>
      <c r="S38" s="126">
        <v>11.089485290675636</v>
      </c>
      <c r="T38" s="126">
        <v>0.7358480256057206</v>
      </c>
      <c r="U38" s="126">
        <v>4.3651019272572165E-2</v>
      </c>
      <c r="V38" s="126">
        <v>5.7739583625628184</v>
      </c>
      <c r="W38" s="126">
        <v>2.0480536295838636</v>
      </c>
      <c r="X38" s="126">
        <v>2.2791809745471054</v>
      </c>
      <c r="Y38" s="126">
        <v>0.7625447738967156</v>
      </c>
      <c r="Z38" s="127">
        <v>100</v>
      </c>
    </row>
    <row r="39" spans="2:28" ht="18.75" customHeight="1" x14ac:dyDescent="0.3">
      <c r="B39" s="36"/>
      <c r="C39" s="37"/>
      <c r="D39" s="37">
        <v>3</v>
      </c>
      <c r="E39" s="124">
        <v>13.018531882078429</v>
      </c>
      <c r="F39" s="125">
        <v>7.4810548486671458</v>
      </c>
      <c r="G39" s="125">
        <v>28.463373867364687</v>
      </c>
      <c r="H39" s="126">
        <v>2.0967700915867518</v>
      </c>
      <c r="I39" s="126">
        <v>21.417030288923232</v>
      </c>
      <c r="J39" s="126">
        <v>0.51713191584471807</v>
      </c>
      <c r="K39" s="126">
        <v>2.9469790114406397E-2</v>
      </c>
      <c r="L39" s="126">
        <v>4.4029717808955784</v>
      </c>
      <c r="M39" s="125">
        <v>51.037039401889736</v>
      </c>
      <c r="N39" s="126">
        <v>14.459988969215502</v>
      </c>
      <c r="O39" s="126">
        <v>9.553662864082721</v>
      </c>
      <c r="P39" s="126">
        <v>0.87493356406404699</v>
      </c>
      <c r="Q39" s="126">
        <v>0.75368241676017456</v>
      </c>
      <c r="R39" s="126">
        <v>2.3018922467367373</v>
      </c>
      <c r="S39" s="126">
        <v>11.131063226551435</v>
      </c>
      <c r="T39" s="126">
        <v>0.85409395753909356</v>
      </c>
      <c r="U39" s="126">
        <v>4.4918762537451584E-2</v>
      </c>
      <c r="V39" s="126">
        <v>5.3961561206481496</v>
      </c>
      <c r="W39" s="126">
        <v>2.2520703314422077</v>
      </c>
      <c r="X39" s="126">
        <v>2.65607750719147</v>
      </c>
      <c r="Y39" s="126">
        <v>0.75849943512074225</v>
      </c>
      <c r="Z39" s="127">
        <v>100</v>
      </c>
    </row>
    <row r="40" spans="2:28" ht="18.75" customHeight="1" x14ac:dyDescent="0.3">
      <c r="B40" s="41"/>
      <c r="C40" s="42"/>
      <c r="D40" s="42">
        <v>4</v>
      </c>
      <c r="E40" s="128">
        <v>1.1586043078205255</v>
      </c>
      <c r="F40" s="129">
        <v>7.7950199327276497</v>
      </c>
      <c r="G40" s="129">
        <v>33.830438740686368</v>
      </c>
      <c r="H40" s="130">
        <v>2.3291024804316263</v>
      </c>
      <c r="I40" s="130">
        <v>24.22533208266341</v>
      </c>
      <c r="J40" s="130">
        <v>0.53341736413122265</v>
      </c>
      <c r="K40" s="130">
        <v>2.915320514799908E-2</v>
      </c>
      <c r="L40" s="130">
        <v>6.713433608312112</v>
      </c>
      <c r="M40" s="129">
        <v>57.215937018765452</v>
      </c>
      <c r="N40" s="130">
        <v>15.984609203175124</v>
      </c>
      <c r="O40" s="130">
        <v>10.126863766308368</v>
      </c>
      <c r="P40" s="130">
        <v>0.93141809684049359</v>
      </c>
      <c r="Q40" s="130">
        <v>0.72054624001735701</v>
      </c>
      <c r="R40" s="130">
        <v>2.6147667844662768</v>
      </c>
      <c r="S40" s="130">
        <v>11.234921787073676</v>
      </c>
      <c r="T40" s="130">
        <v>1.1541701307172547</v>
      </c>
      <c r="U40" s="130">
        <v>5.6349442569556984E-2</v>
      </c>
      <c r="V40" s="130">
        <v>7.2606147949414552</v>
      </c>
      <c r="W40" s="130">
        <v>2.8215693698792377</v>
      </c>
      <c r="X40" s="130">
        <v>3.1479242276417172</v>
      </c>
      <c r="Y40" s="130">
        <v>1.1621831751349339</v>
      </c>
      <c r="Z40" s="131">
        <v>100</v>
      </c>
    </row>
    <row r="41" spans="2:28" ht="18.75" customHeight="1" x14ac:dyDescent="0.3">
      <c r="B41" s="52" t="s">
        <v>85</v>
      </c>
      <c r="C41" s="53">
        <v>1404</v>
      </c>
      <c r="D41" s="53">
        <v>1</v>
      </c>
      <c r="E41" s="132">
        <v>9.1994596485291797</v>
      </c>
      <c r="F41" s="133">
        <v>9.4031798539023708</v>
      </c>
      <c r="G41" s="133">
        <v>28.082961287460801</v>
      </c>
      <c r="H41" s="134">
        <v>2.830922052842459</v>
      </c>
      <c r="I41" s="134">
        <v>20.383164244265174</v>
      </c>
      <c r="J41" s="134">
        <v>0.50296940896427444</v>
      </c>
      <c r="K41" s="134">
        <v>2.8842877034923695E-2</v>
      </c>
      <c r="L41" s="134">
        <v>4.3370627043539685</v>
      </c>
      <c r="M41" s="133">
        <v>53.314399210107652</v>
      </c>
      <c r="N41" s="134">
        <v>14.436056306592668</v>
      </c>
      <c r="O41" s="134">
        <v>9.6196718680179938</v>
      </c>
      <c r="P41" s="134">
        <v>0.82394447378667646</v>
      </c>
      <c r="Q41" s="134">
        <v>0.80454935990890708</v>
      </c>
      <c r="R41" s="134">
        <v>2.5264130603689936</v>
      </c>
      <c r="S41" s="134">
        <v>12.099658235107986</v>
      </c>
      <c r="T41" s="134">
        <v>1.1895503062192039</v>
      </c>
      <c r="U41" s="134">
        <v>5.3660644623191048E-2</v>
      </c>
      <c r="V41" s="134">
        <v>5.6979189012848428</v>
      </c>
      <c r="W41" s="134">
        <v>2.3038435166786218</v>
      </c>
      <c r="X41" s="134">
        <v>2.816726403228198</v>
      </c>
      <c r="Y41" s="134">
        <v>0.94240613429036713</v>
      </c>
      <c r="Z41" s="135">
        <v>100</v>
      </c>
    </row>
    <row r="42" spans="2:28" ht="18.75" customHeight="1" x14ac:dyDescent="0.3">
      <c r="B42" s="36"/>
      <c r="C42" s="37"/>
      <c r="D42" s="37">
        <v>2</v>
      </c>
      <c r="E42" s="124">
        <v>19.494898514663799</v>
      </c>
      <c r="F42" s="125">
        <v>7.7370841702707009</v>
      </c>
      <c r="G42" s="125">
        <v>25.496678586858096</v>
      </c>
      <c r="H42" s="126">
        <v>1.966131833556567</v>
      </c>
      <c r="I42" s="126">
        <v>18.689803897238498</v>
      </c>
      <c r="J42" s="126">
        <v>0.5097572859695475</v>
      </c>
      <c r="K42" s="126">
        <v>4.3629938362347645E-2</v>
      </c>
      <c r="L42" s="126">
        <v>4.2873556317311357</v>
      </c>
      <c r="M42" s="125">
        <v>47.271338728207404</v>
      </c>
      <c r="N42" s="126">
        <v>12.438744695559437</v>
      </c>
      <c r="O42" s="126">
        <v>9.1126057974230186</v>
      </c>
      <c r="P42" s="126">
        <v>0.79593051796917558</v>
      </c>
      <c r="Q42" s="126">
        <v>0.59652024632252687</v>
      </c>
      <c r="R42" s="126">
        <v>2.0444654507615478</v>
      </c>
      <c r="S42" s="126">
        <v>10.500577215705812</v>
      </c>
      <c r="T42" s="126">
        <v>0.89501550390348672</v>
      </c>
      <c r="U42" s="126">
        <v>4.1442176253774575E-2</v>
      </c>
      <c r="V42" s="126">
        <v>5.346404485139912</v>
      </c>
      <c r="W42" s="126">
        <v>2.1168908538929228</v>
      </c>
      <c r="X42" s="126">
        <v>2.5798978305732838</v>
      </c>
      <c r="Y42" s="126">
        <v>0.80284395470250369</v>
      </c>
      <c r="Z42" s="127">
        <v>100</v>
      </c>
    </row>
    <row r="43" spans="2:28" ht="18.75" customHeight="1" x14ac:dyDescent="0.3">
      <c r="B43" s="36"/>
      <c r="C43" s="37"/>
      <c r="D43" s="37">
        <v>3</v>
      </c>
      <c r="E43" s="124">
        <v>14.693273389767898</v>
      </c>
      <c r="F43" s="125">
        <v>7.4456609018904008</v>
      </c>
      <c r="G43" s="125">
        <v>28.199024862776046</v>
      </c>
      <c r="H43" s="126">
        <v>2.1259999924763697</v>
      </c>
      <c r="I43" s="126">
        <v>22.580897147453573</v>
      </c>
      <c r="J43" s="126">
        <v>0.49809659660211308</v>
      </c>
      <c r="K43" s="126">
        <v>5.0957813025433674E-2</v>
      </c>
      <c r="L43" s="126">
        <v>2.9430733132185565</v>
      </c>
      <c r="M43" s="125">
        <v>49.662040845565656</v>
      </c>
      <c r="N43" s="126">
        <v>14.621104040120999</v>
      </c>
      <c r="O43" s="126">
        <v>10.078140196252434</v>
      </c>
      <c r="P43" s="126">
        <v>0.79506406729810464</v>
      </c>
      <c r="Q43" s="126">
        <v>0.66414318660001648</v>
      </c>
      <c r="R43" s="126">
        <v>2.2695484092494564</v>
      </c>
      <c r="S43" s="126">
        <v>9.7421171518448286</v>
      </c>
      <c r="T43" s="126">
        <v>0.9190260384586838</v>
      </c>
      <c r="U43" s="126">
        <v>4.0762656313418771E-2</v>
      </c>
      <c r="V43" s="126">
        <v>5.0181258799920903</v>
      </c>
      <c r="W43" s="126">
        <v>2.1724377847500054</v>
      </c>
      <c r="X43" s="126">
        <v>2.5563953037173794</v>
      </c>
      <c r="Y43" s="126">
        <v>0.78517613096823202</v>
      </c>
      <c r="Z43" s="127">
        <v>100</v>
      </c>
    </row>
    <row r="44" spans="2:28" ht="18.75" customHeight="1" thickBot="1" x14ac:dyDescent="0.35">
      <c r="B44" s="57"/>
      <c r="C44" s="58"/>
      <c r="D44" s="58">
        <v>4</v>
      </c>
      <c r="E44" s="136">
        <v>1.3930161031808084</v>
      </c>
      <c r="F44" s="137">
        <v>11.530407687130507</v>
      </c>
      <c r="G44" s="137">
        <v>33.860938049025172</v>
      </c>
      <c r="H44" s="138">
        <v>2.4026282900948241</v>
      </c>
      <c r="I44" s="138">
        <v>24.43835343592734</v>
      </c>
      <c r="J44" s="138">
        <v>0.64103437005518682</v>
      </c>
      <c r="K44" s="138">
        <v>4.4584898139247625E-2</v>
      </c>
      <c r="L44" s="138">
        <v>6.3343370548085796</v>
      </c>
      <c r="M44" s="137">
        <v>53.215638160663524</v>
      </c>
      <c r="N44" s="138">
        <v>16.191294478173852</v>
      </c>
      <c r="O44" s="138">
        <v>9.7616725352472731</v>
      </c>
      <c r="P44" s="138">
        <v>0.76892873562166542</v>
      </c>
      <c r="Q44" s="138">
        <v>0.52159086730226345</v>
      </c>
      <c r="R44" s="138">
        <v>2.4851991974996457</v>
      </c>
      <c r="S44" s="138">
        <v>9.4428983475633679</v>
      </c>
      <c r="T44" s="138">
        <v>1.0677150872337351</v>
      </c>
      <c r="U44" s="138">
        <v>4.8637537586954854E-2</v>
      </c>
      <c r="V44" s="138">
        <v>6.403195071348823</v>
      </c>
      <c r="W44" s="138">
        <v>2.4737069198302901</v>
      </c>
      <c r="X44" s="138">
        <v>3.0606222033604498</v>
      </c>
      <c r="Y44" s="138">
        <v>0.99017717989521203</v>
      </c>
      <c r="Z44" s="139">
        <v>100</v>
      </c>
    </row>
    <row r="46" spans="2:28" ht="19.5" thickBot="1" x14ac:dyDescent="0.35"/>
    <row r="47" spans="2:28" ht="30" customHeight="1" thickBot="1" x14ac:dyDescent="0.35">
      <c r="B47" s="268" t="s">
        <v>114</v>
      </c>
      <c r="C47" s="269"/>
      <c r="D47" s="269"/>
      <c r="E47" s="269"/>
      <c r="F47" s="269"/>
      <c r="G47" s="269"/>
      <c r="H47" s="269"/>
      <c r="I47" s="269"/>
      <c r="J47" s="269"/>
      <c r="K47" s="269"/>
      <c r="L47" s="269"/>
      <c r="M47" s="269"/>
      <c r="N47" s="269"/>
      <c r="O47" s="269"/>
      <c r="P47" s="269"/>
      <c r="Q47" s="269"/>
      <c r="R47" s="269"/>
      <c r="S47" s="269"/>
      <c r="T47" s="269"/>
      <c r="U47" s="269"/>
      <c r="V47" s="269"/>
      <c r="W47" s="269"/>
      <c r="X47" s="269"/>
      <c r="Y47" s="269"/>
      <c r="Z47" s="270"/>
    </row>
    <row r="48" spans="2:28" ht="19.5" thickBot="1" x14ac:dyDescent="0.35">
      <c r="B48" s="271" t="s">
        <v>45</v>
      </c>
      <c r="C48" s="271"/>
      <c r="D48" s="271"/>
      <c r="E48" s="271"/>
      <c r="F48" s="271"/>
      <c r="G48" s="271"/>
      <c r="H48" s="271"/>
      <c r="I48" s="271"/>
      <c r="J48" s="271"/>
      <c r="K48" s="271"/>
      <c r="L48" s="271"/>
      <c r="M48" s="271"/>
      <c r="N48" s="271"/>
      <c r="O48" s="271"/>
      <c r="P48" s="271"/>
      <c r="Q48" s="271"/>
      <c r="R48" s="271"/>
      <c r="S48" s="271"/>
      <c r="T48" s="271"/>
      <c r="U48" s="271"/>
      <c r="V48" s="271"/>
      <c r="W48" s="271"/>
      <c r="X48" s="271"/>
      <c r="Y48" s="271"/>
      <c r="Z48" s="271"/>
    </row>
    <row r="49" spans="2:28" ht="60" customHeight="1" thickBot="1" x14ac:dyDescent="0.25">
      <c r="B49" s="262" t="s">
        <v>73</v>
      </c>
      <c r="C49" s="263"/>
      <c r="D49" s="263"/>
      <c r="E49" s="65" t="s">
        <v>86</v>
      </c>
      <c r="F49" s="65" t="s">
        <v>87</v>
      </c>
      <c r="G49" s="65" t="s">
        <v>88</v>
      </c>
      <c r="H49" s="65" t="s">
        <v>89</v>
      </c>
      <c r="I49" s="65" t="s">
        <v>90</v>
      </c>
      <c r="J49" s="65" t="s">
        <v>91</v>
      </c>
      <c r="K49" s="65" t="s">
        <v>92</v>
      </c>
      <c r="L49" s="65" t="s">
        <v>93</v>
      </c>
      <c r="M49" s="65" t="s">
        <v>94</v>
      </c>
      <c r="N49" s="65" t="s">
        <v>95</v>
      </c>
      <c r="O49" s="65" t="s">
        <v>96</v>
      </c>
      <c r="P49" s="65" t="s">
        <v>97</v>
      </c>
      <c r="Q49" s="65" t="s">
        <v>98</v>
      </c>
      <c r="R49" s="65" t="s">
        <v>99</v>
      </c>
      <c r="S49" s="65" t="s">
        <v>100</v>
      </c>
      <c r="T49" s="65" t="s">
        <v>101</v>
      </c>
      <c r="U49" s="65" t="s">
        <v>102</v>
      </c>
      <c r="V49" s="65" t="s">
        <v>103</v>
      </c>
      <c r="W49" s="65" t="s">
        <v>104</v>
      </c>
      <c r="X49" s="65" t="s">
        <v>105</v>
      </c>
      <c r="Y49" s="65" t="s">
        <v>106</v>
      </c>
      <c r="Z49" s="66" t="s">
        <v>107</v>
      </c>
      <c r="AB49" s="70"/>
    </row>
    <row r="50" spans="2:28" ht="18.75" customHeight="1" x14ac:dyDescent="0.3">
      <c r="B50" s="264" t="s">
        <v>76</v>
      </c>
      <c r="C50" s="265"/>
      <c r="D50" s="265"/>
      <c r="E50" s="140">
        <v>8.7265730715111047</v>
      </c>
      <c r="F50" s="140">
        <v>12.785533890017966</v>
      </c>
      <c r="G50" s="140">
        <v>22.669029840004679</v>
      </c>
      <c r="H50" s="141">
        <v>0.83960916156403298</v>
      </c>
      <c r="I50" s="141">
        <v>13.75822065225246</v>
      </c>
      <c r="J50" s="141">
        <v>3.6350587885022061</v>
      </c>
      <c r="K50" s="141">
        <v>0.13888527811322318</v>
      </c>
      <c r="L50" s="141">
        <v>4.2972559595727544</v>
      </c>
      <c r="M50" s="140">
        <v>55.818863198466254</v>
      </c>
      <c r="N50" s="141">
        <v>12.976767157067981</v>
      </c>
      <c r="O50" s="141">
        <v>7.1975575219963837</v>
      </c>
      <c r="P50" s="141">
        <v>0.75398774338167862</v>
      </c>
      <c r="Q50" s="141">
        <v>1.3015530392297461</v>
      </c>
      <c r="R50" s="141">
        <v>2.3786063389284919</v>
      </c>
      <c r="S50" s="141">
        <v>13.019411384125906</v>
      </c>
      <c r="T50" s="141">
        <v>1.3526032805389947</v>
      </c>
      <c r="U50" s="141">
        <v>0.10136601775283793</v>
      </c>
      <c r="V50" s="141">
        <v>8.7722624710775889</v>
      </c>
      <c r="W50" s="141">
        <v>3.2821251833297143</v>
      </c>
      <c r="X50" s="141">
        <v>3.8403601181993006</v>
      </c>
      <c r="Y50" s="141">
        <v>0.84226294283762837</v>
      </c>
      <c r="Z50" s="142">
        <v>100</v>
      </c>
    </row>
    <row r="51" spans="2:28" ht="18.75" customHeight="1" x14ac:dyDescent="0.3">
      <c r="B51" s="266" t="s">
        <v>77</v>
      </c>
      <c r="C51" s="267"/>
      <c r="D51" s="267"/>
      <c r="E51" s="110">
        <v>8.7665460697233843</v>
      </c>
      <c r="F51" s="110">
        <v>13.848273840250297</v>
      </c>
      <c r="G51" s="110">
        <v>23.468383693673236</v>
      </c>
      <c r="H51" s="111">
        <v>1.144669079695241</v>
      </c>
      <c r="I51" s="111">
        <v>14.594907547078002</v>
      </c>
      <c r="J51" s="111">
        <v>3.3936019747654389</v>
      </c>
      <c r="K51" s="111">
        <v>0.12481625560543855</v>
      </c>
      <c r="L51" s="111">
        <v>4.2103888365291207</v>
      </c>
      <c r="M51" s="110">
        <v>53.916796396353071</v>
      </c>
      <c r="N51" s="111">
        <v>12.672802630234441</v>
      </c>
      <c r="O51" s="111">
        <v>6.611467953229849</v>
      </c>
      <c r="P51" s="111">
        <v>0.67709013856008982</v>
      </c>
      <c r="Q51" s="111">
        <v>1.265313543516523</v>
      </c>
      <c r="R51" s="111">
        <v>2.2620442024209835</v>
      </c>
      <c r="S51" s="111">
        <v>12.162954593876629</v>
      </c>
      <c r="T51" s="111">
        <v>1.297604900834378</v>
      </c>
      <c r="U51" s="111">
        <v>9.6362773176279545E-2</v>
      </c>
      <c r="V51" s="111">
        <v>9.594170814293733</v>
      </c>
      <c r="W51" s="111">
        <v>3.0296529409523778</v>
      </c>
      <c r="X51" s="111">
        <v>3.45892419794921</v>
      </c>
      <c r="Y51" s="111">
        <v>0.78840770730857423</v>
      </c>
      <c r="Z51" s="112">
        <v>100</v>
      </c>
    </row>
    <row r="52" spans="2:28" ht="18.75" customHeight="1" x14ac:dyDescent="0.3">
      <c r="B52" s="266" t="s">
        <v>78</v>
      </c>
      <c r="C52" s="267"/>
      <c r="D52" s="267"/>
      <c r="E52" s="110">
        <v>9.9431546628678404</v>
      </c>
      <c r="F52" s="110">
        <v>12.517785199496457</v>
      </c>
      <c r="G52" s="110">
        <v>25.834995237801312</v>
      </c>
      <c r="H52" s="111">
        <v>1.4109631741318587</v>
      </c>
      <c r="I52" s="111">
        <v>16.758394705274181</v>
      </c>
      <c r="J52" s="111">
        <v>2.7824894759271586</v>
      </c>
      <c r="K52" s="111">
        <v>0.13214812390128156</v>
      </c>
      <c r="L52" s="111">
        <v>4.7509997585668327</v>
      </c>
      <c r="M52" s="110">
        <v>51.704064899834393</v>
      </c>
      <c r="N52" s="111">
        <v>12.766038985799916</v>
      </c>
      <c r="O52" s="111">
        <v>6.6822103053913766</v>
      </c>
      <c r="P52" s="111">
        <v>0.67990410031218917</v>
      </c>
      <c r="Q52" s="111">
        <v>1.1772230431785466</v>
      </c>
      <c r="R52" s="111">
        <v>2.602366387960878</v>
      </c>
      <c r="S52" s="111">
        <v>11.155164377232607</v>
      </c>
      <c r="T52" s="111">
        <v>1.2195945404414721</v>
      </c>
      <c r="U52" s="111">
        <v>8.2784969850724047E-2</v>
      </c>
      <c r="V52" s="111">
        <v>8.2364901743623342</v>
      </c>
      <c r="W52" s="111">
        <v>3.1920999466651723</v>
      </c>
      <c r="X52" s="111">
        <v>3.0349945782507386</v>
      </c>
      <c r="Y52" s="111">
        <v>0.8751934903884333</v>
      </c>
      <c r="Z52" s="112">
        <v>100</v>
      </c>
    </row>
    <row r="53" spans="2:28" ht="18.75" customHeight="1" x14ac:dyDescent="0.3">
      <c r="B53" s="266" t="s">
        <v>79</v>
      </c>
      <c r="C53" s="267"/>
      <c r="D53" s="267"/>
      <c r="E53" s="110">
        <v>12.183718102912353</v>
      </c>
      <c r="F53" s="110">
        <v>5.7940415144749862</v>
      </c>
      <c r="G53" s="110">
        <v>28.683814939950114</v>
      </c>
      <c r="H53" s="111">
        <v>1.7732998816302379</v>
      </c>
      <c r="I53" s="111">
        <v>19.248764225190655</v>
      </c>
      <c r="J53" s="111">
        <v>2.3282770799789048</v>
      </c>
      <c r="K53" s="111">
        <v>0.10733547506963331</v>
      </c>
      <c r="L53" s="111">
        <v>5.2261382780806791</v>
      </c>
      <c r="M53" s="110">
        <v>53.338425442662555</v>
      </c>
      <c r="N53" s="111">
        <v>13.640538966722518</v>
      </c>
      <c r="O53" s="111">
        <v>7.4338124490171671</v>
      </c>
      <c r="P53" s="111">
        <v>0.62578203671325949</v>
      </c>
      <c r="Q53" s="111">
        <v>1.1148958741956807</v>
      </c>
      <c r="R53" s="111">
        <v>3.1953742104563587</v>
      </c>
      <c r="S53" s="111">
        <v>11.198700451425021</v>
      </c>
      <c r="T53" s="111">
        <v>1.0099230868137488</v>
      </c>
      <c r="U53" s="111">
        <v>7.1586235888606728E-2</v>
      </c>
      <c r="V53" s="111">
        <v>8.0900016694794434</v>
      </c>
      <c r="W53" s="111">
        <v>3.3166049519807395</v>
      </c>
      <c r="X53" s="111">
        <v>2.8890621134476722</v>
      </c>
      <c r="Y53" s="111">
        <v>0.75214339652233786</v>
      </c>
      <c r="Z53" s="112">
        <v>100</v>
      </c>
    </row>
    <row r="54" spans="2:28" ht="18.75" customHeight="1" x14ac:dyDescent="0.3">
      <c r="B54" s="266" t="s">
        <v>80</v>
      </c>
      <c r="C54" s="267"/>
      <c r="D54" s="267"/>
      <c r="E54" s="110">
        <v>11.967108647338147</v>
      </c>
      <c r="F54" s="110">
        <v>3.6343619487445493</v>
      </c>
      <c r="G54" s="110">
        <v>34.445899051513976</v>
      </c>
      <c r="H54" s="111">
        <v>2.9054351075039557</v>
      </c>
      <c r="I54" s="111">
        <v>23.40176900097109</v>
      </c>
      <c r="J54" s="111">
        <v>1.6556794726122697</v>
      </c>
      <c r="K54" s="111">
        <v>8.6588236597139503E-2</v>
      </c>
      <c r="L54" s="111">
        <v>6.3964272338295141</v>
      </c>
      <c r="M54" s="110">
        <v>49.952630352403325</v>
      </c>
      <c r="N54" s="111">
        <v>13.745896349843834</v>
      </c>
      <c r="O54" s="111">
        <v>7.1479177983220259</v>
      </c>
      <c r="P54" s="111">
        <v>0.32433527599595235</v>
      </c>
      <c r="Q54" s="111">
        <v>0.99108601705215071</v>
      </c>
      <c r="R54" s="111">
        <v>3.960167712822058</v>
      </c>
      <c r="S54" s="111">
        <v>9.8289674733438979</v>
      </c>
      <c r="T54" s="111">
        <v>0.86423911267494458</v>
      </c>
      <c r="U54" s="111">
        <v>6.0399599639494525E-2</v>
      </c>
      <c r="V54" s="111">
        <v>7.3377091969657986</v>
      </c>
      <c r="W54" s="111">
        <v>2.6787599598513041</v>
      </c>
      <c r="X54" s="111">
        <v>2.3516420623567114</v>
      </c>
      <c r="Y54" s="111">
        <v>0.66150979353515527</v>
      </c>
      <c r="Z54" s="112">
        <v>100</v>
      </c>
    </row>
    <row r="55" spans="2:28" ht="18.75" customHeight="1" x14ac:dyDescent="0.3">
      <c r="B55" s="266" t="s">
        <v>81</v>
      </c>
      <c r="C55" s="267"/>
      <c r="D55" s="267"/>
      <c r="E55" s="110">
        <v>10.895723624210929</v>
      </c>
      <c r="F55" s="110">
        <v>6.5574548940929454</v>
      </c>
      <c r="G55" s="110">
        <v>33.632013081297693</v>
      </c>
      <c r="H55" s="111">
        <v>3.1516240546649636</v>
      </c>
      <c r="I55" s="111">
        <v>24.01690417743481</v>
      </c>
      <c r="J55" s="111">
        <v>1.0861095737955113</v>
      </c>
      <c r="K55" s="111">
        <v>6.3828089576002764E-2</v>
      </c>
      <c r="L55" s="111">
        <v>5.3135471858263958</v>
      </c>
      <c r="M55" s="110">
        <v>48.914808400398421</v>
      </c>
      <c r="N55" s="111">
        <v>13.960437447042171</v>
      </c>
      <c r="O55" s="111">
        <v>7.7490919345559757</v>
      </c>
      <c r="P55" s="111">
        <v>0.44426153210346386</v>
      </c>
      <c r="Q55" s="111">
        <v>0.81816807603290254</v>
      </c>
      <c r="R55" s="111">
        <v>2.7649578490990234</v>
      </c>
      <c r="S55" s="111">
        <v>8.9975114916183649</v>
      </c>
      <c r="T55" s="111">
        <v>0.83489633247231498</v>
      </c>
      <c r="U55" s="111">
        <v>5.3249751302435609E-2</v>
      </c>
      <c r="V55" s="111">
        <v>7.4666430817977094</v>
      </c>
      <c r="W55" s="111">
        <v>2.6323359543114373</v>
      </c>
      <c r="X55" s="111">
        <v>2.5315105905808362</v>
      </c>
      <c r="Y55" s="111">
        <v>0.66174435948179167</v>
      </c>
      <c r="Z55" s="112">
        <v>100</v>
      </c>
    </row>
    <row r="56" spans="2:28" ht="18.75" customHeight="1" x14ac:dyDescent="0.3">
      <c r="B56" s="266" t="s">
        <v>82</v>
      </c>
      <c r="C56" s="267"/>
      <c r="D56" s="267"/>
      <c r="E56" s="110">
        <v>10.996938267844602</v>
      </c>
      <c r="F56" s="110">
        <v>11.423125737235971</v>
      </c>
      <c r="G56" s="110">
        <v>30.959163721787675</v>
      </c>
      <c r="H56" s="111">
        <v>2.3932373022032145</v>
      </c>
      <c r="I56" s="111">
        <v>22.852189837118157</v>
      </c>
      <c r="J56" s="111">
        <v>0.75336345898534329</v>
      </c>
      <c r="K56" s="111">
        <v>4.6372773988753259E-2</v>
      </c>
      <c r="L56" s="111">
        <v>4.9140003494922109</v>
      </c>
      <c r="M56" s="110">
        <v>46.620772273131742</v>
      </c>
      <c r="N56" s="111">
        <v>14.135339770558783</v>
      </c>
      <c r="O56" s="111">
        <v>8.0743724379132775</v>
      </c>
      <c r="P56" s="111">
        <v>0.65862401729458986</v>
      </c>
      <c r="Q56" s="111">
        <v>0.71899976972649138</v>
      </c>
      <c r="R56" s="111">
        <v>2.4647656005307534</v>
      </c>
      <c r="S56" s="111">
        <v>9.0845510301973924</v>
      </c>
      <c r="T56" s="111">
        <v>0.84176547271310376</v>
      </c>
      <c r="U56" s="111">
        <v>4.4116236510070815E-2</v>
      </c>
      <c r="V56" s="111">
        <v>5.7450627742840927</v>
      </c>
      <c r="W56" s="111">
        <v>2.0160146718580902</v>
      </c>
      <c r="X56" s="111">
        <v>2.2176934245156055</v>
      </c>
      <c r="Y56" s="111">
        <v>0.61946706702948673</v>
      </c>
      <c r="Z56" s="112">
        <v>100</v>
      </c>
    </row>
    <row r="57" spans="2:28" ht="18.75" customHeight="1" x14ac:dyDescent="0.3">
      <c r="B57" s="266" t="s">
        <v>83</v>
      </c>
      <c r="C57" s="267"/>
      <c r="D57" s="267"/>
      <c r="E57" s="110">
        <v>11.06558351765184</v>
      </c>
      <c r="F57" s="110">
        <v>9.6611773182951186</v>
      </c>
      <c r="G57" s="110">
        <v>30.250078125677692</v>
      </c>
      <c r="H57" s="111">
        <v>2.2583240993361944</v>
      </c>
      <c r="I57" s="111">
        <v>22.25386244320314</v>
      </c>
      <c r="J57" s="111">
        <v>0.62559791273912935</v>
      </c>
      <c r="K57" s="111">
        <v>3.8430210485211426E-2</v>
      </c>
      <c r="L57" s="111">
        <v>5.0738634599140191</v>
      </c>
      <c r="M57" s="110">
        <v>49.023161038375363</v>
      </c>
      <c r="N57" s="111">
        <v>14.223013628365813</v>
      </c>
      <c r="O57" s="111">
        <v>8.8945554455086526</v>
      </c>
      <c r="P57" s="111">
        <v>0.83877187011103838</v>
      </c>
      <c r="Q57" s="111">
        <v>0.70771009372107463</v>
      </c>
      <c r="R57" s="111">
        <v>2.3033203210895619</v>
      </c>
      <c r="S57" s="111">
        <v>10.07860958420089</v>
      </c>
      <c r="T57" s="111">
        <v>0.83655615538878791</v>
      </c>
      <c r="U57" s="111">
        <v>4.4551045022655895E-2</v>
      </c>
      <c r="V57" s="111">
        <v>5.9416122168742573</v>
      </c>
      <c r="W57" s="111">
        <v>2.1849070575660154</v>
      </c>
      <c r="X57" s="111">
        <v>2.2794089019252883</v>
      </c>
      <c r="Y57" s="111">
        <v>0.69014471860132975</v>
      </c>
      <c r="Z57" s="112">
        <v>100</v>
      </c>
    </row>
    <row r="58" spans="2:28" ht="18.75" customHeight="1" x14ac:dyDescent="0.3">
      <c r="B58" s="266" t="s">
        <v>84</v>
      </c>
      <c r="C58" s="267"/>
      <c r="D58" s="267"/>
      <c r="E58" s="110">
        <v>11.173848045397246</v>
      </c>
      <c r="F58" s="110">
        <v>8.1149061444962349</v>
      </c>
      <c r="G58" s="110">
        <v>29.202117207230639</v>
      </c>
      <c r="H58" s="111">
        <v>2.1768649046549333</v>
      </c>
      <c r="I58" s="111">
        <v>21.302934466983874</v>
      </c>
      <c r="J58" s="111">
        <v>0.53053465612670803</v>
      </c>
      <c r="K58" s="111">
        <v>3.0687185514383292E-2</v>
      </c>
      <c r="L58" s="111">
        <v>5.161095993950739</v>
      </c>
      <c r="M58" s="110">
        <v>51.509128602875876</v>
      </c>
      <c r="N58" s="111">
        <v>14.33131084968206</v>
      </c>
      <c r="O58" s="111">
        <v>9.2359816301230904</v>
      </c>
      <c r="P58" s="111">
        <v>0.88006460606885462</v>
      </c>
      <c r="Q58" s="111">
        <v>0.73794695524578602</v>
      </c>
      <c r="R58" s="111">
        <v>2.3133185091601001</v>
      </c>
      <c r="S58" s="111">
        <v>11.246495033910866</v>
      </c>
      <c r="T58" s="111">
        <v>0.90897550216376588</v>
      </c>
      <c r="U58" s="111">
        <v>4.8573876242388972E-2</v>
      </c>
      <c r="V58" s="111">
        <v>6.0093465402251045</v>
      </c>
      <c r="W58" s="111">
        <v>2.3041400455512977</v>
      </c>
      <c r="X58" s="111">
        <v>2.6126310258613299</v>
      </c>
      <c r="Y58" s="111">
        <v>0.88034402864123318</v>
      </c>
      <c r="Z58" s="112">
        <v>100</v>
      </c>
    </row>
    <row r="59" spans="2:28" ht="18.75" customHeight="1" thickBot="1" x14ac:dyDescent="0.35">
      <c r="B59" s="272" t="s">
        <v>85</v>
      </c>
      <c r="C59" s="273"/>
      <c r="D59" s="273"/>
      <c r="E59" s="117">
        <v>11.083665273531068</v>
      </c>
      <c r="F59" s="117">
        <v>9.0560248229107252</v>
      </c>
      <c r="G59" s="117">
        <v>29.089910045526718</v>
      </c>
      <c r="H59" s="118">
        <v>2.3009067014879427</v>
      </c>
      <c r="I59" s="118">
        <v>21.688275944712252</v>
      </c>
      <c r="J59" s="118">
        <v>0.54242246945421135</v>
      </c>
      <c r="K59" s="118">
        <v>4.2983450840696769E-2</v>
      </c>
      <c r="L59" s="118">
        <v>4.5153214790316181</v>
      </c>
      <c r="M59" s="117">
        <v>50.770399858031482</v>
      </c>
      <c r="N59" s="118">
        <v>14.473981309020708</v>
      </c>
      <c r="O59" s="118">
        <v>9.6537954848467393</v>
      </c>
      <c r="P59" s="118">
        <v>0.79352285444507731</v>
      </c>
      <c r="Q59" s="118">
        <v>0.63400244914218462</v>
      </c>
      <c r="R59" s="118">
        <v>2.3233269942777861</v>
      </c>
      <c r="S59" s="118">
        <v>10.309771554214452</v>
      </c>
      <c r="T59" s="118">
        <v>1.0076688197234729</v>
      </c>
      <c r="U59" s="118">
        <v>4.5675009070025849E-2</v>
      </c>
      <c r="V59" s="118">
        <v>5.6256504500880737</v>
      </c>
      <c r="W59" s="118">
        <v>2.2690904364426521</v>
      </c>
      <c r="X59" s="118">
        <v>2.7556515895370945</v>
      </c>
      <c r="Y59" s="118">
        <v>0.87826290722321332</v>
      </c>
      <c r="Z59" s="119">
        <v>100</v>
      </c>
    </row>
    <row r="60" spans="2:28" x14ac:dyDescent="0.3">
      <c r="B60" s="68" t="s">
        <v>111</v>
      </c>
      <c r="C60" s="83"/>
    </row>
  </sheetData>
  <mergeCells count="15">
    <mergeCell ref="B2:Z2"/>
    <mergeCell ref="B47:Z47"/>
    <mergeCell ref="B49:D49"/>
    <mergeCell ref="B50:D50"/>
    <mergeCell ref="B51:D51"/>
    <mergeCell ref="B3:Z3"/>
    <mergeCell ref="B48:Z48"/>
    <mergeCell ref="B52:D52"/>
    <mergeCell ref="B58:D58"/>
    <mergeCell ref="B59:D59"/>
    <mergeCell ref="B53:D53"/>
    <mergeCell ref="B54:D54"/>
    <mergeCell ref="B55:D55"/>
    <mergeCell ref="B56:D56"/>
    <mergeCell ref="B57:D57"/>
  </mergeCells>
  <pageMargins left="0.75" right="0.75" top="1" bottom="1" header="0.5" footer="0.5"/>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5" tint="0.59999389629810485"/>
  </sheetPr>
  <dimension ref="A1:AR60"/>
  <sheetViews>
    <sheetView zoomScale="85" zoomScaleNormal="85" workbookViewId="0">
      <pane xSplit="4" ySplit="4" topLeftCell="G35" activePane="bottomRight" state="frozen"/>
      <selection activeCell="E36" sqref="E36"/>
      <selection pane="topRight" activeCell="E36" sqref="E36"/>
      <selection pane="bottomLeft" activeCell="E36" sqref="E36"/>
      <selection pane="bottomRight" activeCell="B47" sqref="B47:Z47"/>
    </sheetView>
  </sheetViews>
  <sheetFormatPr defaultRowHeight="18.75" x14ac:dyDescent="0.3"/>
  <cols>
    <col min="1" max="1" width="4.7109375" style="82" customWidth="1"/>
    <col min="2" max="4" width="10.7109375" style="82" customWidth="1"/>
    <col min="5" max="5" width="13.7109375" style="82" customWidth="1"/>
    <col min="6" max="6" width="12.42578125" style="82" customWidth="1"/>
    <col min="7" max="7" width="15.7109375" style="82" customWidth="1"/>
    <col min="8" max="8" width="12.85546875" style="82" bestFit="1" customWidth="1"/>
    <col min="9" max="9" width="13.42578125" style="82" bestFit="1" customWidth="1"/>
    <col min="10" max="10" width="10.85546875" style="82" bestFit="1" customWidth="1"/>
    <col min="11" max="11" width="15.7109375" style="82" customWidth="1"/>
    <col min="12" max="12" width="13.140625" style="82" bestFit="1" customWidth="1"/>
    <col min="13" max="13" width="15" style="82" bestFit="1" customWidth="1"/>
    <col min="14" max="14" width="19" style="82" bestFit="1" customWidth="1"/>
    <col min="15" max="15" width="12.5703125" style="82" bestFit="1" customWidth="1"/>
    <col min="16" max="16" width="10.85546875" style="82" bestFit="1" customWidth="1"/>
    <col min="17" max="17" width="10.5703125" style="82" bestFit="1" customWidth="1"/>
    <col min="18" max="18" width="12.28515625" style="82" bestFit="1" customWidth="1"/>
    <col min="19" max="19" width="12.5703125" style="82" bestFit="1" customWidth="1"/>
    <col min="20" max="20" width="14" style="82" customWidth="1"/>
    <col min="21" max="21" width="14.42578125" style="82" customWidth="1"/>
    <col min="22" max="22" width="12.140625" style="82" customWidth="1"/>
    <col min="23" max="23" width="12.42578125" style="82" customWidth="1"/>
    <col min="24" max="24" width="14" style="82" bestFit="1" customWidth="1"/>
    <col min="25" max="25" width="14.7109375" style="82" customWidth="1"/>
    <col min="26" max="26" width="15.5703125" style="84" bestFit="1" customWidth="1"/>
    <col min="27" max="27" width="14.85546875" style="82" bestFit="1" customWidth="1"/>
    <col min="28" max="28" width="15.5703125" style="81" bestFit="1" customWidth="1"/>
    <col min="29" max="32" width="9.140625" style="82"/>
    <col min="33" max="33" width="9.140625" style="82" customWidth="1"/>
    <col min="34" max="16384" width="9.140625" style="82"/>
  </cols>
  <sheetData>
    <row r="1" spans="1:44" ht="24.95" customHeight="1" thickBot="1" x14ac:dyDescent="0.35"/>
    <row r="2" spans="1:44" ht="30" customHeight="1" thickBot="1" x14ac:dyDescent="0.35">
      <c r="B2" s="274" t="s">
        <v>133</v>
      </c>
      <c r="C2" s="275"/>
      <c r="D2" s="275"/>
      <c r="E2" s="275"/>
      <c r="F2" s="275"/>
      <c r="G2" s="275"/>
      <c r="H2" s="275"/>
      <c r="I2" s="275"/>
      <c r="J2" s="275"/>
      <c r="K2" s="275"/>
      <c r="L2" s="275"/>
      <c r="M2" s="275"/>
      <c r="N2" s="275"/>
      <c r="O2" s="275"/>
      <c r="P2" s="275"/>
      <c r="Q2" s="275"/>
      <c r="R2" s="275"/>
      <c r="S2" s="275"/>
      <c r="T2" s="275"/>
      <c r="U2" s="275"/>
      <c r="V2" s="275"/>
      <c r="W2" s="275"/>
      <c r="X2" s="275"/>
      <c r="Y2" s="275"/>
      <c r="Z2" s="276"/>
    </row>
    <row r="3" spans="1:44" ht="19.5" thickBot="1" x14ac:dyDescent="0.35">
      <c r="B3" s="271" t="s">
        <v>45</v>
      </c>
      <c r="C3" s="271"/>
      <c r="D3" s="271"/>
      <c r="E3" s="271"/>
      <c r="F3" s="271"/>
      <c r="G3" s="271"/>
      <c r="H3" s="271"/>
      <c r="I3" s="271"/>
      <c r="J3" s="271"/>
      <c r="K3" s="271"/>
      <c r="L3" s="271"/>
      <c r="M3" s="271"/>
      <c r="N3" s="271"/>
      <c r="O3" s="271"/>
      <c r="P3" s="271"/>
      <c r="Q3" s="271"/>
      <c r="R3" s="271"/>
      <c r="S3" s="271"/>
      <c r="T3" s="271"/>
      <c r="U3" s="271"/>
      <c r="V3" s="271"/>
      <c r="W3" s="271"/>
      <c r="X3" s="271"/>
      <c r="Y3" s="271"/>
      <c r="Z3" s="271"/>
    </row>
    <row r="4" spans="1:44" ht="60" customHeight="1" thickBot="1" x14ac:dyDescent="0.35">
      <c r="B4" s="63" t="s">
        <v>73</v>
      </c>
      <c r="C4" s="64" t="s">
        <v>74</v>
      </c>
      <c r="D4" s="64" t="s">
        <v>75</v>
      </c>
      <c r="E4" s="65" t="s">
        <v>86</v>
      </c>
      <c r="F4" s="65" t="s">
        <v>87</v>
      </c>
      <c r="G4" s="65" t="s">
        <v>88</v>
      </c>
      <c r="H4" s="65" t="s">
        <v>89</v>
      </c>
      <c r="I4" s="65" t="s">
        <v>90</v>
      </c>
      <c r="J4" s="65" t="s">
        <v>91</v>
      </c>
      <c r="K4" s="65" t="s">
        <v>92</v>
      </c>
      <c r="L4" s="65" t="s">
        <v>93</v>
      </c>
      <c r="M4" s="65" t="s">
        <v>94</v>
      </c>
      <c r="N4" s="65" t="s">
        <v>95</v>
      </c>
      <c r="O4" s="65" t="s">
        <v>96</v>
      </c>
      <c r="P4" s="65" t="s">
        <v>97</v>
      </c>
      <c r="Q4" s="65" t="s">
        <v>98</v>
      </c>
      <c r="R4" s="65" t="s">
        <v>99</v>
      </c>
      <c r="S4" s="65" t="s">
        <v>100</v>
      </c>
      <c r="T4" s="65" t="s">
        <v>101</v>
      </c>
      <c r="U4" s="65" t="s">
        <v>102</v>
      </c>
      <c r="V4" s="65" t="s">
        <v>103</v>
      </c>
      <c r="W4" s="65" t="s">
        <v>104</v>
      </c>
      <c r="X4" s="65" t="s">
        <v>105</v>
      </c>
      <c r="Y4" s="65" t="s">
        <v>106</v>
      </c>
      <c r="Z4" s="66" t="s">
        <v>107</v>
      </c>
      <c r="AA4" s="81"/>
      <c r="AB4" s="82"/>
    </row>
    <row r="5" spans="1:44" ht="18.75" customHeight="1" x14ac:dyDescent="0.3">
      <c r="A5" s="85"/>
      <c r="B5" s="31" t="s">
        <v>76</v>
      </c>
      <c r="C5" s="32">
        <v>1395</v>
      </c>
      <c r="D5" s="32">
        <v>1</v>
      </c>
      <c r="E5" s="33">
        <v>1665818.6275047306</v>
      </c>
      <c r="F5" s="33">
        <v>1825311.0573108783</v>
      </c>
      <c r="G5" s="33">
        <f t="shared" ref="G5:G16" si="0">+SUM(H5:L5)</f>
        <v>4792544.1141538043</v>
      </c>
      <c r="H5" s="34">
        <v>412329.5545775491</v>
      </c>
      <c r="I5" s="34">
        <v>3496523.7326899013</v>
      </c>
      <c r="J5" s="34">
        <v>147452.59587829775</v>
      </c>
      <c r="K5" s="34">
        <v>8861.0540002382368</v>
      </c>
      <c r="L5" s="34">
        <v>727377.17700781743</v>
      </c>
      <c r="M5" s="33">
        <f t="shared" ref="M5:M16" si="1">+SUM(N5:Y5)</f>
        <v>7406894.1677878276</v>
      </c>
      <c r="N5" s="34">
        <v>2043810.6719288034</v>
      </c>
      <c r="O5" s="34">
        <v>1123114.3665656131</v>
      </c>
      <c r="P5" s="34">
        <v>116629.00007337905</v>
      </c>
      <c r="Q5" s="34">
        <v>55251.66826910845</v>
      </c>
      <c r="R5" s="34">
        <v>367456.51630088972</v>
      </c>
      <c r="S5" s="34">
        <v>1531784.6215913107</v>
      </c>
      <c r="T5" s="34">
        <v>129459.77063024987</v>
      </c>
      <c r="U5" s="34">
        <v>10720.226740690227</v>
      </c>
      <c r="V5" s="34">
        <v>1112508.6810103827</v>
      </c>
      <c r="W5" s="34">
        <v>382802.06103075977</v>
      </c>
      <c r="X5" s="34">
        <v>436408.80539220676</v>
      </c>
      <c r="Y5" s="34">
        <v>96947.778254434845</v>
      </c>
      <c r="Z5" s="35">
        <f t="shared" ref="Z5:Z36" si="2">+E5+F5+G5+M5</f>
        <v>15690567.966757242</v>
      </c>
      <c r="AA5" s="73"/>
      <c r="AB5" s="74"/>
      <c r="AD5" s="86"/>
      <c r="AE5" s="86"/>
      <c r="AF5" s="86"/>
      <c r="AG5" s="86"/>
      <c r="AH5" s="86"/>
      <c r="AI5" s="86"/>
      <c r="AJ5" s="86"/>
      <c r="AK5" s="86"/>
      <c r="AL5" s="86"/>
      <c r="AM5" s="86"/>
      <c r="AN5" s="86"/>
      <c r="AO5" s="86"/>
      <c r="AP5" s="86"/>
      <c r="AQ5" s="86"/>
      <c r="AR5" s="86"/>
    </row>
    <row r="6" spans="1:44" ht="18.75" customHeight="1" x14ac:dyDescent="0.3">
      <c r="A6" s="85"/>
      <c r="B6" s="36"/>
      <c r="C6" s="37"/>
      <c r="D6" s="37">
        <v>2</v>
      </c>
      <c r="E6" s="38">
        <v>3615102.4679643055</v>
      </c>
      <c r="F6" s="38">
        <v>1781011.6741587694</v>
      </c>
      <c r="G6" s="38">
        <f t="shared" si="0"/>
        <v>4906209.998693903</v>
      </c>
      <c r="H6" s="39">
        <v>404741.65929042478</v>
      </c>
      <c r="I6" s="39">
        <v>3335825.8445627871</v>
      </c>
      <c r="J6" s="39">
        <v>168130.39815911645</v>
      </c>
      <c r="K6" s="39">
        <v>10960.96753976024</v>
      </c>
      <c r="L6" s="39">
        <v>986551.12914181396</v>
      </c>
      <c r="M6" s="38">
        <f t="shared" si="1"/>
        <v>8140580.8522399906</v>
      </c>
      <c r="N6" s="39">
        <v>2289879.835473787</v>
      </c>
      <c r="O6" s="39">
        <v>1181386.4811971067</v>
      </c>
      <c r="P6" s="39">
        <v>131931.81804685306</v>
      </c>
      <c r="Q6" s="39">
        <v>58787.831239293628</v>
      </c>
      <c r="R6" s="39">
        <v>395757.91838686308</v>
      </c>
      <c r="S6" s="39">
        <v>1399903.0341141014</v>
      </c>
      <c r="T6" s="39">
        <v>131418.14910794009</v>
      </c>
      <c r="U6" s="39">
        <v>12318.999005077123</v>
      </c>
      <c r="V6" s="39">
        <v>1431715.2316296359</v>
      </c>
      <c r="W6" s="39">
        <v>488209.45981740131</v>
      </c>
      <c r="X6" s="39">
        <v>494980.59471314703</v>
      </c>
      <c r="Y6" s="39">
        <v>124291.49950878278</v>
      </c>
      <c r="Z6" s="40">
        <f t="shared" si="2"/>
        <v>18442904.993056968</v>
      </c>
      <c r="AA6" s="73"/>
      <c r="AB6" s="75"/>
      <c r="AD6" s="86"/>
      <c r="AE6" s="86"/>
      <c r="AF6" s="86"/>
      <c r="AG6" s="86"/>
      <c r="AH6" s="86"/>
      <c r="AI6" s="86"/>
      <c r="AJ6" s="86"/>
      <c r="AK6" s="86"/>
      <c r="AL6" s="86"/>
      <c r="AM6" s="86"/>
      <c r="AN6" s="86"/>
      <c r="AO6" s="86"/>
      <c r="AP6" s="86"/>
      <c r="AQ6" s="86"/>
      <c r="AR6" s="86"/>
    </row>
    <row r="7" spans="1:44" ht="18.75" customHeight="1" x14ac:dyDescent="0.3">
      <c r="A7" s="85"/>
      <c r="B7" s="36"/>
      <c r="C7" s="37"/>
      <c r="D7" s="37">
        <v>3</v>
      </c>
      <c r="E7" s="38">
        <v>1596774.3929127736</v>
      </c>
      <c r="F7" s="38">
        <v>1776374.3863232965</v>
      </c>
      <c r="G7" s="38">
        <f t="shared" si="0"/>
        <v>4693671.3548393808</v>
      </c>
      <c r="H7" s="39">
        <v>401766.82621277421</v>
      </c>
      <c r="I7" s="39">
        <v>3412032.8272313247</v>
      </c>
      <c r="J7" s="39">
        <v>144399.62082173704</v>
      </c>
      <c r="K7" s="39">
        <v>8070.4728974260061</v>
      </c>
      <c r="L7" s="39">
        <v>727401.60767611826</v>
      </c>
      <c r="M7" s="38">
        <f t="shared" si="1"/>
        <v>7717114.31109259</v>
      </c>
      <c r="N7" s="39">
        <v>2320002.2779775462</v>
      </c>
      <c r="O7" s="39">
        <v>1194481.8041954637</v>
      </c>
      <c r="P7" s="39">
        <v>133061.12666209249</v>
      </c>
      <c r="Q7" s="39">
        <v>59342.677078508161</v>
      </c>
      <c r="R7" s="39">
        <v>403481.02597442723</v>
      </c>
      <c r="S7" s="39">
        <v>1401126.9373345275</v>
      </c>
      <c r="T7" s="39">
        <v>164207.0294082542</v>
      </c>
      <c r="U7" s="39">
        <v>12699.573248484237</v>
      </c>
      <c r="V7" s="39">
        <v>1105628.7856724928</v>
      </c>
      <c r="W7" s="39">
        <v>385304.312202834</v>
      </c>
      <c r="X7" s="39">
        <v>437124.14430878992</v>
      </c>
      <c r="Y7" s="39">
        <v>100654.61702917168</v>
      </c>
      <c r="Z7" s="40">
        <f t="shared" si="2"/>
        <v>15783934.445168041</v>
      </c>
      <c r="AA7" s="73"/>
      <c r="AB7" s="75"/>
      <c r="AD7" s="86"/>
      <c r="AE7" s="86"/>
      <c r="AF7" s="86"/>
      <c r="AG7" s="86"/>
      <c r="AH7" s="86"/>
      <c r="AI7" s="86"/>
      <c r="AJ7" s="86"/>
      <c r="AK7" s="86"/>
      <c r="AL7" s="86"/>
      <c r="AM7" s="86"/>
      <c r="AN7" s="86"/>
      <c r="AO7" s="86"/>
      <c r="AP7" s="86"/>
      <c r="AQ7" s="86"/>
      <c r="AR7" s="86"/>
    </row>
    <row r="8" spans="1:44" ht="18.75" customHeight="1" x14ac:dyDescent="0.3">
      <c r="A8" s="85"/>
      <c r="B8" s="41"/>
      <c r="C8" s="42"/>
      <c r="D8" s="42">
        <v>4</v>
      </c>
      <c r="E8" s="43">
        <v>165505.2904672107</v>
      </c>
      <c r="F8" s="43">
        <v>1781755.7336651606</v>
      </c>
      <c r="G8" s="43">
        <f t="shared" si="0"/>
        <v>5130722.5847698506</v>
      </c>
      <c r="H8" s="44">
        <v>422153.06522687554</v>
      </c>
      <c r="I8" s="44">
        <v>3456915.7360911337</v>
      </c>
      <c r="J8" s="44">
        <v>151445.56738407153</v>
      </c>
      <c r="K8" s="44">
        <v>9551.2039859133256</v>
      </c>
      <c r="L8" s="44">
        <v>1090657.0120818564</v>
      </c>
      <c r="M8" s="43">
        <f t="shared" si="1"/>
        <v>8711955.8025157824</v>
      </c>
      <c r="N8" s="44">
        <v>2572758.8010932775</v>
      </c>
      <c r="O8" s="44">
        <v>1263162.7136474142</v>
      </c>
      <c r="P8" s="44">
        <v>127342.43352374158</v>
      </c>
      <c r="Q8" s="44">
        <v>64328.090100493653</v>
      </c>
      <c r="R8" s="44">
        <v>437663.67659457272</v>
      </c>
      <c r="S8" s="44">
        <v>1326989.9803955229</v>
      </c>
      <c r="T8" s="44">
        <v>167950.99739360949</v>
      </c>
      <c r="U8" s="44">
        <v>11677.770389732945</v>
      </c>
      <c r="V8" s="44">
        <v>1584568.1274201644</v>
      </c>
      <c r="W8" s="44">
        <v>500894.59196596127</v>
      </c>
      <c r="X8" s="44">
        <v>525709.93923416955</v>
      </c>
      <c r="Y8" s="44">
        <v>128908.68075712168</v>
      </c>
      <c r="Z8" s="45">
        <f t="shared" si="2"/>
        <v>15789939.411418004</v>
      </c>
      <c r="AA8" s="73"/>
      <c r="AB8" s="75"/>
      <c r="AD8" s="86"/>
      <c r="AE8" s="86"/>
      <c r="AF8" s="86"/>
      <c r="AG8" s="86"/>
      <c r="AH8" s="86"/>
      <c r="AI8" s="86"/>
      <c r="AJ8" s="86"/>
      <c r="AK8" s="86"/>
      <c r="AL8" s="86"/>
      <c r="AM8" s="86"/>
      <c r="AN8" s="86"/>
      <c r="AO8" s="86"/>
      <c r="AP8" s="86"/>
      <c r="AQ8" s="86"/>
      <c r="AR8" s="86"/>
    </row>
    <row r="9" spans="1:44" ht="18.75" customHeight="1" x14ac:dyDescent="0.3">
      <c r="A9" s="85"/>
      <c r="B9" s="52" t="s">
        <v>77</v>
      </c>
      <c r="C9" s="53">
        <v>1396</v>
      </c>
      <c r="D9" s="53">
        <v>1</v>
      </c>
      <c r="E9" s="54">
        <v>1616603.7294366735</v>
      </c>
      <c r="F9" s="54">
        <v>1877084.7616367389</v>
      </c>
      <c r="G9" s="54">
        <f t="shared" si="0"/>
        <v>4940255.9049643502</v>
      </c>
      <c r="H9" s="55">
        <v>462383.23955537879</v>
      </c>
      <c r="I9" s="55">
        <v>3612699.2393619958</v>
      </c>
      <c r="J9" s="55">
        <v>156308.12414225852</v>
      </c>
      <c r="K9" s="55">
        <v>9189.2161612766486</v>
      </c>
      <c r="L9" s="55">
        <v>699676.08574343997</v>
      </c>
      <c r="M9" s="54">
        <f t="shared" si="1"/>
        <v>8048248.0069512967</v>
      </c>
      <c r="N9" s="55">
        <v>2330459.4605900608</v>
      </c>
      <c r="O9" s="55">
        <v>1174969.0745983664</v>
      </c>
      <c r="P9" s="55">
        <v>123753.18171930205</v>
      </c>
      <c r="Q9" s="55">
        <v>64843.932374607517</v>
      </c>
      <c r="R9" s="55">
        <v>400844.2017034617</v>
      </c>
      <c r="S9" s="55">
        <v>1594794.9918013744</v>
      </c>
      <c r="T9" s="55">
        <v>163774.87123743774</v>
      </c>
      <c r="U9" s="55">
        <v>12337.310660914045</v>
      </c>
      <c r="V9" s="55">
        <v>1282170.9872049333</v>
      </c>
      <c r="W9" s="55">
        <v>377640.55696942145</v>
      </c>
      <c r="X9" s="55">
        <v>426821.88527588907</v>
      </c>
      <c r="Y9" s="55">
        <v>95837.552815528339</v>
      </c>
      <c r="Z9" s="56">
        <f t="shared" si="2"/>
        <v>16482192.40298906</v>
      </c>
      <c r="AA9" s="73"/>
      <c r="AB9" s="74"/>
      <c r="AD9" s="86"/>
      <c r="AE9" s="86"/>
      <c r="AF9" s="86"/>
      <c r="AG9" s="86"/>
      <c r="AH9" s="86"/>
      <c r="AI9" s="86"/>
      <c r="AJ9" s="86"/>
      <c r="AK9" s="86"/>
      <c r="AL9" s="86"/>
      <c r="AM9" s="86"/>
      <c r="AN9" s="86"/>
      <c r="AO9" s="86"/>
      <c r="AP9" s="86"/>
      <c r="AQ9" s="86"/>
      <c r="AR9" s="86"/>
    </row>
    <row r="10" spans="1:44" ht="18.75" customHeight="1" x14ac:dyDescent="0.3">
      <c r="A10" s="85"/>
      <c r="B10" s="36"/>
      <c r="C10" s="37"/>
      <c r="D10" s="37">
        <v>2</v>
      </c>
      <c r="E10" s="38">
        <v>3648982.7608891502</v>
      </c>
      <c r="F10" s="38">
        <v>2006711.2513850699</v>
      </c>
      <c r="G10" s="38">
        <f t="shared" si="0"/>
        <v>5003596.9186822921</v>
      </c>
      <c r="H10" s="39">
        <v>435559.78493019787</v>
      </c>
      <c r="I10" s="39">
        <v>3498253.716083467</v>
      </c>
      <c r="J10" s="39">
        <v>171066.68845861166</v>
      </c>
      <c r="K10" s="39">
        <v>11357.666487718014</v>
      </c>
      <c r="L10" s="39">
        <v>887359.0627222975</v>
      </c>
      <c r="M10" s="38">
        <f t="shared" si="1"/>
        <v>7985600.9449841045</v>
      </c>
      <c r="N10" s="39">
        <v>2390246.0904345373</v>
      </c>
      <c r="O10" s="39">
        <v>1282951.7115624403</v>
      </c>
      <c r="P10" s="39">
        <v>119075.43386866152</v>
      </c>
      <c r="Q10" s="39">
        <v>70419.159439999887</v>
      </c>
      <c r="R10" s="39">
        <v>434838.00730315398</v>
      </c>
      <c r="S10" s="39">
        <v>1444242.6147251779</v>
      </c>
      <c r="T10" s="39">
        <v>178566.66970722395</v>
      </c>
      <c r="U10" s="39">
        <v>12368.417201905242</v>
      </c>
      <c r="V10" s="39">
        <v>1201626.7815972159</v>
      </c>
      <c r="W10" s="39">
        <v>347699.18767578539</v>
      </c>
      <c r="X10" s="39">
        <v>404964.48911615566</v>
      </c>
      <c r="Y10" s="39">
        <v>98602.382351847467</v>
      </c>
      <c r="Z10" s="40">
        <f t="shared" si="2"/>
        <v>18644891.875940617</v>
      </c>
      <c r="AA10" s="73"/>
      <c r="AB10" s="69"/>
      <c r="AD10" s="86"/>
      <c r="AE10" s="86"/>
      <c r="AF10" s="86"/>
      <c r="AG10" s="86"/>
      <c r="AH10" s="86"/>
      <c r="AI10" s="86"/>
      <c r="AJ10" s="86"/>
      <c r="AK10" s="86"/>
      <c r="AL10" s="86"/>
      <c r="AM10" s="86"/>
      <c r="AN10" s="86"/>
      <c r="AO10" s="86"/>
      <c r="AP10" s="86"/>
      <c r="AQ10" s="86"/>
      <c r="AR10" s="86"/>
    </row>
    <row r="11" spans="1:44" ht="18.75" customHeight="1" x14ac:dyDescent="0.3">
      <c r="A11" s="85"/>
      <c r="B11" s="36"/>
      <c r="C11" s="37"/>
      <c r="D11" s="37">
        <v>3</v>
      </c>
      <c r="E11" s="38">
        <v>1748298.3719998912</v>
      </c>
      <c r="F11" s="38">
        <v>1766764.9812081561</v>
      </c>
      <c r="G11" s="38">
        <f t="shared" si="0"/>
        <v>5291955.6298239231</v>
      </c>
      <c r="H11" s="39">
        <v>422967.29801868746</v>
      </c>
      <c r="I11" s="39">
        <v>3556990.2539600651</v>
      </c>
      <c r="J11" s="39">
        <v>153377.5941086605</v>
      </c>
      <c r="K11" s="39">
        <v>8773.3703309757057</v>
      </c>
      <c r="L11" s="39">
        <v>1149847.1134055336</v>
      </c>
      <c r="M11" s="38">
        <f t="shared" si="1"/>
        <v>7753051.2390076462</v>
      </c>
      <c r="N11" s="39">
        <v>2318321.8276737235</v>
      </c>
      <c r="O11" s="39">
        <v>1285166.4452928326</v>
      </c>
      <c r="P11" s="39">
        <v>111386.81185327211</v>
      </c>
      <c r="Q11" s="39">
        <v>70184.078520884257</v>
      </c>
      <c r="R11" s="39">
        <v>457404.97898681462</v>
      </c>
      <c r="S11" s="39">
        <v>1309722.7671954052</v>
      </c>
      <c r="T11" s="39">
        <v>126689.09323882754</v>
      </c>
      <c r="U11" s="39">
        <v>10556.540453658195</v>
      </c>
      <c r="V11" s="39">
        <v>1237974.5150659678</v>
      </c>
      <c r="W11" s="39">
        <v>353539.52054950286</v>
      </c>
      <c r="X11" s="39">
        <v>380725.37771841313</v>
      </c>
      <c r="Y11" s="39">
        <v>91379.282458343994</v>
      </c>
      <c r="Z11" s="40">
        <f t="shared" si="2"/>
        <v>16560070.222039616</v>
      </c>
      <c r="AA11" s="73"/>
      <c r="AB11" s="69"/>
      <c r="AD11" s="86"/>
      <c r="AE11" s="86"/>
      <c r="AF11" s="86"/>
      <c r="AG11" s="86"/>
      <c r="AH11" s="86"/>
      <c r="AI11" s="86"/>
      <c r="AJ11" s="86"/>
      <c r="AK11" s="86"/>
      <c r="AL11" s="86"/>
      <c r="AM11" s="86"/>
      <c r="AN11" s="86"/>
      <c r="AO11" s="86"/>
      <c r="AP11" s="86"/>
      <c r="AQ11" s="86"/>
      <c r="AR11" s="86"/>
    </row>
    <row r="12" spans="1:44" ht="18.75" customHeight="1" x14ac:dyDescent="0.3">
      <c r="A12" s="85"/>
      <c r="B12" s="41"/>
      <c r="C12" s="42"/>
      <c r="D12" s="42">
        <v>4</v>
      </c>
      <c r="E12" s="43">
        <v>189190.75745496908</v>
      </c>
      <c r="F12" s="43">
        <v>1666271.8895372616</v>
      </c>
      <c r="G12" s="43">
        <f t="shared" si="0"/>
        <v>5315780.2936669625</v>
      </c>
      <c r="H12" s="44">
        <v>479214.15649585862</v>
      </c>
      <c r="I12" s="44">
        <v>3742212.8166577318</v>
      </c>
      <c r="J12" s="44">
        <v>162642.37114882292</v>
      </c>
      <c r="K12" s="44">
        <v>9119.9042692463863</v>
      </c>
      <c r="L12" s="44">
        <v>922591.04509530356</v>
      </c>
      <c r="M12" s="43">
        <f t="shared" si="1"/>
        <v>8752644.0576383378</v>
      </c>
      <c r="N12" s="44">
        <v>2463490.0825887979</v>
      </c>
      <c r="O12" s="44">
        <v>1349454.1330312372</v>
      </c>
      <c r="P12" s="44">
        <v>121679.55482368777</v>
      </c>
      <c r="Q12" s="44">
        <v>74683.786979770695</v>
      </c>
      <c r="R12" s="44">
        <v>489680.78582482558</v>
      </c>
      <c r="S12" s="44">
        <v>1305976.3514202114</v>
      </c>
      <c r="T12" s="44">
        <v>125991.23659279256</v>
      </c>
      <c r="U12" s="44">
        <v>12513.714999003583</v>
      </c>
      <c r="V12" s="44">
        <v>1697100.2677359611</v>
      </c>
      <c r="W12" s="44">
        <v>477069.11545844132</v>
      </c>
      <c r="X12" s="44">
        <v>496358.37270034745</v>
      </c>
      <c r="Y12" s="44">
        <v>138646.65548326081</v>
      </c>
      <c r="Z12" s="45">
        <f t="shared" si="2"/>
        <v>15923886.998297531</v>
      </c>
      <c r="AA12" s="73"/>
      <c r="AB12" s="69"/>
      <c r="AD12" s="86"/>
      <c r="AE12" s="86"/>
      <c r="AF12" s="86"/>
      <c r="AG12" s="86"/>
      <c r="AH12" s="86"/>
      <c r="AI12" s="86"/>
      <c r="AJ12" s="86"/>
      <c r="AK12" s="86"/>
      <c r="AL12" s="86"/>
      <c r="AM12" s="86"/>
      <c r="AN12" s="86"/>
      <c r="AO12" s="86"/>
      <c r="AP12" s="86"/>
      <c r="AQ12" s="86"/>
      <c r="AR12" s="86"/>
    </row>
    <row r="13" spans="1:44" ht="18.75" customHeight="1" x14ac:dyDescent="0.3">
      <c r="A13" s="85"/>
      <c r="B13" s="52" t="s">
        <v>78</v>
      </c>
      <c r="C13" s="53">
        <v>1397</v>
      </c>
      <c r="D13" s="53">
        <v>1</v>
      </c>
      <c r="E13" s="54">
        <v>1578916.7168916338</v>
      </c>
      <c r="F13" s="54">
        <v>1968287.8935359926</v>
      </c>
      <c r="G13" s="54">
        <f t="shared" si="0"/>
        <v>5154125.8337707175</v>
      </c>
      <c r="H13" s="55">
        <v>426437.54368546151</v>
      </c>
      <c r="I13" s="55">
        <v>3818996.820322243</v>
      </c>
      <c r="J13" s="55">
        <v>158913.83366868889</v>
      </c>
      <c r="K13" s="55">
        <v>9636.766563021125</v>
      </c>
      <c r="L13" s="55">
        <v>740140.86953130178</v>
      </c>
      <c r="M13" s="54">
        <f t="shared" si="1"/>
        <v>7701892.0003716862</v>
      </c>
      <c r="N13" s="55">
        <v>2211504.1086021457</v>
      </c>
      <c r="O13" s="55">
        <v>1200681.0596522181</v>
      </c>
      <c r="P13" s="55">
        <v>130113.38797043762</v>
      </c>
      <c r="Q13" s="55">
        <v>81760.520270898516</v>
      </c>
      <c r="R13" s="55">
        <v>421956.56955427438</v>
      </c>
      <c r="S13" s="55">
        <v>1422543.5975122973</v>
      </c>
      <c r="T13" s="55">
        <v>157438.09984257375</v>
      </c>
      <c r="U13" s="55">
        <v>11872.647751272141</v>
      </c>
      <c r="V13" s="55">
        <v>1185689.6276701863</v>
      </c>
      <c r="W13" s="55">
        <v>388011.08480393275</v>
      </c>
      <c r="X13" s="55">
        <v>374181.49084703246</v>
      </c>
      <c r="Y13" s="55">
        <v>116139.80589441757</v>
      </c>
      <c r="Z13" s="56">
        <f t="shared" si="2"/>
        <v>16403222.444570031</v>
      </c>
      <c r="AA13" s="73"/>
      <c r="AB13" s="74"/>
      <c r="AD13" s="86"/>
      <c r="AE13" s="86"/>
      <c r="AF13" s="86"/>
      <c r="AG13" s="86"/>
      <c r="AH13" s="86"/>
      <c r="AI13" s="86"/>
      <c r="AJ13" s="86"/>
      <c r="AK13" s="86"/>
      <c r="AL13" s="86"/>
      <c r="AM13" s="86"/>
      <c r="AN13" s="86"/>
      <c r="AO13" s="86"/>
      <c r="AP13" s="86"/>
      <c r="AQ13" s="86"/>
      <c r="AR13" s="86"/>
    </row>
    <row r="14" spans="1:44" ht="18.75" customHeight="1" x14ac:dyDescent="0.3">
      <c r="A14" s="85"/>
      <c r="B14" s="36"/>
      <c r="C14" s="37"/>
      <c r="D14" s="37">
        <v>2</v>
      </c>
      <c r="E14" s="38">
        <v>3538539.6064997329</v>
      </c>
      <c r="F14" s="38">
        <v>1688712.4116295949</v>
      </c>
      <c r="G14" s="38">
        <f t="shared" si="0"/>
        <v>5278254.5622029528</v>
      </c>
      <c r="H14" s="39">
        <v>384728.72970960522</v>
      </c>
      <c r="I14" s="39">
        <v>3596767.123307928</v>
      </c>
      <c r="J14" s="39">
        <v>182382.56078355169</v>
      </c>
      <c r="K14" s="39">
        <v>11181.853834089108</v>
      </c>
      <c r="L14" s="39">
        <v>1103194.2945677794</v>
      </c>
      <c r="M14" s="38">
        <f t="shared" si="1"/>
        <v>8310129.4585986566</v>
      </c>
      <c r="N14" s="39">
        <v>2310429.6934189349</v>
      </c>
      <c r="O14" s="39">
        <v>1303839.7308978166</v>
      </c>
      <c r="P14" s="39">
        <v>124984.64130300451</v>
      </c>
      <c r="Q14" s="39">
        <v>86190.966156316237</v>
      </c>
      <c r="R14" s="39">
        <v>465129.72713217721</v>
      </c>
      <c r="S14" s="39">
        <v>1469139.7553512875</v>
      </c>
      <c r="T14" s="39">
        <v>138523.92866151477</v>
      </c>
      <c r="U14" s="39">
        <v>12113.901013386298</v>
      </c>
      <c r="V14" s="39">
        <v>1348136.7531065196</v>
      </c>
      <c r="W14" s="39">
        <v>478856.0798344831</v>
      </c>
      <c r="X14" s="39">
        <v>434088.8638465238</v>
      </c>
      <c r="Y14" s="39">
        <v>138695.41787669068</v>
      </c>
      <c r="Z14" s="40">
        <f t="shared" si="2"/>
        <v>18815636.038930938</v>
      </c>
      <c r="AA14" s="73"/>
      <c r="AB14" s="75"/>
      <c r="AD14" s="86"/>
      <c r="AE14" s="86"/>
      <c r="AF14" s="86"/>
      <c r="AG14" s="86"/>
      <c r="AH14" s="86"/>
      <c r="AI14" s="86"/>
      <c r="AJ14" s="86"/>
      <c r="AK14" s="86"/>
      <c r="AL14" s="86"/>
      <c r="AM14" s="86"/>
      <c r="AN14" s="86"/>
      <c r="AO14" s="86"/>
      <c r="AP14" s="86"/>
      <c r="AQ14" s="86"/>
      <c r="AR14" s="86"/>
    </row>
    <row r="15" spans="1:44" ht="18.75" customHeight="1" x14ac:dyDescent="0.3">
      <c r="A15" s="85"/>
      <c r="B15" s="36"/>
      <c r="C15" s="37"/>
      <c r="D15" s="37">
        <v>3</v>
      </c>
      <c r="E15" s="38">
        <v>1715481.741731656</v>
      </c>
      <c r="F15" s="38">
        <v>1077303.0264106079</v>
      </c>
      <c r="G15" s="38">
        <f t="shared" si="0"/>
        <v>4571470.3205673276</v>
      </c>
      <c r="H15" s="39">
        <v>355840.83916720498</v>
      </c>
      <c r="I15" s="39">
        <v>3300395.8664255892</v>
      </c>
      <c r="J15" s="39">
        <v>157565.91031897219</v>
      </c>
      <c r="K15" s="39">
        <v>8427.583605494814</v>
      </c>
      <c r="L15" s="39">
        <v>749240.12105006631</v>
      </c>
      <c r="M15" s="38">
        <f t="shared" si="1"/>
        <v>7539581.1179991504</v>
      </c>
      <c r="N15" s="39">
        <v>2080046.2851491238</v>
      </c>
      <c r="O15" s="39">
        <v>1217059.6927369372</v>
      </c>
      <c r="P15" s="39">
        <v>99649.71281005496</v>
      </c>
      <c r="Q15" s="39">
        <v>87312.057399752739</v>
      </c>
      <c r="R15" s="39">
        <v>447655.68297573703</v>
      </c>
      <c r="S15" s="39">
        <v>1508299.8959641794</v>
      </c>
      <c r="T15" s="39">
        <v>138541.01836106778</v>
      </c>
      <c r="U15" s="39">
        <v>10535.091238011086</v>
      </c>
      <c r="V15" s="39">
        <v>1049312.0005207097</v>
      </c>
      <c r="W15" s="39">
        <v>401338.71856950666</v>
      </c>
      <c r="X15" s="39">
        <v>388080.99350503332</v>
      </c>
      <c r="Y15" s="39">
        <v>111749.96876903684</v>
      </c>
      <c r="Z15" s="40">
        <f t="shared" si="2"/>
        <v>14903836.20670874</v>
      </c>
      <c r="AA15" s="73"/>
      <c r="AB15" s="75"/>
      <c r="AD15" s="86"/>
      <c r="AE15" s="86"/>
      <c r="AF15" s="86"/>
      <c r="AG15" s="86"/>
      <c r="AH15" s="86"/>
      <c r="AI15" s="86"/>
      <c r="AJ15" s="86"/>
      <c r="AK15" s="86"/>
      <c r="AL15" s="86"/>
      <c r="AM15" s="86"/>
      <c r="AN15" s="86"/>
      <c r="AO15" s="86"/>
      <c r="AP15" s="86"/>
      <c r="AQ15" s="86"/>
      <c r="AR15" s="86"/>
    </row>
    <row r="16" spans="1:44" ht="18.75" customHeight="1" x14ac:dyDescent="0.3">
      <c r="A16" s="85"/>
      <c r="B16" s="41"/>
      <c r="C16" s="42"/>
      <c r="D16" s="42">
        <v>4</v>
      </c>
      <c r="E16" s="43">
        <v>175424.54951592017</v>
      </c>
      <c r="F16" s="43">
        <v>1228925.2351328654</v>
      </c>
      <c r="G16" s="43">
        <f t="shared" si="0"/>
        <v>4786124.884252171</v>
      </c>
      <c r="H16" s="44">
        <v>385185.73898961151</v>
      </c>
      <c r="I16" s="44">
        <v>3237853.9824632336</v>
      </c>
      <c r="J16" s="44">
        <v>158499.85892977583</v>
      </c>
      <c r="K16" s="44">
        <v>9672.0909789452744</v>
      </c>
      <c r="L16" s="44">
        <v>994913.21289060521</v>
      </c>
      <c r="M16" s="43">
        <f t="shared" si="1"/>
        <v>8392764.6705689561</v>
      </c>
      <c r="N16" s="44">
        <v>2383730.8303348259</v>
      </c>
      <c r="O16" s="44">
        <v>1308427.4039434239</v>
      </c>
      <c r="P16" s="44">
        <v>103739.87141869008</v>
      </c>
      <c r="Q16" s="44">
        <v>90689.465970785343</v>
      </c>
      <c r="R16" s="44">
        <v>459353.49520820135</v>
      </c>
      <c r="S16" s="44">
        <v>1470540.9074010358</v>
      </c>
      <c r="T16" s="44">
        <v>119845.88264907367</v>
      </c>
      <c r="U16" s="44">
        <v>10761.306719771583</v>
      </c>
      <c r="V16" s="44">
        <v>1339373.1098092047</v>
      </c>
      <c r="W16" s="44">
        <v>518247.118185831</v>
      </c>
      <c r="X16" s="44">
        <v>442829.13471949508</v>
      </c>
      <c r="Y16" s="44">
        <v>145226.14420861774</v>
      </c>
      <c r="Z16" s="45">
        <f t="shared" si="2"/>
        <v>14583239.339469913</v>
      </c>
      <c r="AA16" s="73"/>
      <c r="AB16" s="75"/>
      <c r="AD16" s="86"/>
      <c r="AE16" s="86"/>
      <c r="AF16" s="86"/>
      <c r="AG16" s="86"/>
      <c r="AH16" s="86"/>
      <c r="AI16" s="86"/>
      <c r="AJ16" s="86"/>
      <c r="AK16" s="86"/>
      <c r="AL16" s="86"/>
      <c r="AM16" s="86"/>
      <c r="AN16" s="86"/>
      <c r="AO16" s="86"/>
      <c r="AP16" s="86"/>
      <c r="AQ16" s="86"/>
      <c r="AR16" s="86"/>
    </row>
    <row r="17" spans="2:28" ht="18.75" customHeight="1" x14ac:dyDescent="0.3">
      <c r="B17" s="52" t="s">
        <v>79</v>
      </c>
      <c r="C17" s="53">
        <v>1398</v>
      </c>
      <c r="D17" s="53">
        <v>1</v>
      </c>
      <c r="E17" s="54">
        <v>1681590.5364832326</v>
      </c>
      <c r="F17" s="54">
        <v>1053175.4704103367</v>
      </c>
      <c r="G17" s="54">
        <f t="shared" ref="G17:G24" si="3">+SUM(H17:L17)</f>
        <v>5105415.6166951191</v>
      </c>
      <c r="H17" s="55">
        <v>445451.15654430632</v>
      </c>
      <c r="I17" s="55">
        <v>3691819.5198297086</v>
      </c>
      <c r="J17" s="55">
        <v>166956.82809123804</v>
      </c>
      <c r="K17" s="55">
        <v>10030.11021688439</v>
      </c>
      <c r="L17" s="55">
        <v>791158.00201298157</v>
      </c>
      <c r="M17" s="54">
        <f t="shared" ref="M17:M24" si="4">+SUM(N17:Y17)</f>
        <v>7748365.3842371311</v>
      </c>
      <c r="N17" s="55">
        <v>2172464.5580090703</v>
      </c>
      <c r="O17" s="55">
        <v>1251958.4648494164</v>
      </c>
      <c r="P17" s="55">
        <v>105600.3571756196</v>
      </c>
      <c r="Q17" s="55">
        <v>95441.834244632613</v>
      </c>
      <c r="R17" s="55">
        <v>443232.04984047241</v>
      </c>
      <c r="S17" s="55">
        <v>1691795.5561706834</v>
      </c>
      <c r="T17" s="55">
        <v>131006.32171505931</v>
      </c>
      <c r="U17" s="55">
        <v>10748.011116677961</v>
      </c>
      <c r="V17" s="55">
        <v>970458.80571178067</v>
      </c>
      <c r="W17" s="55">
        <v>392661.6472552148</v>
      </c>
      <c r="X17" s="55">
        <v>372572.0062676323</v>
      </c>
      <c r="Y17" s="55">
        <v>110425.77188087036</v>
      </c>
      <c r="Z17" s="56">
        <f t="shared" si="2"/>
        <v>15588547.00782582</v>
      </c>
      <c r="AA17" s="73"/>
      <c r="AB17" s="74"/>
    </row>
    <row r="18" spans="2:28" ht="18.75" customHeight="1" x14ac:dyDescent="0.3">
      <c r="B18" s="36"/>
      <c r="C18" s="37"/>
      <c r="D18" s="37">
        <v>2</v>
      </c>
      <c r="E18" s="38">
        <v>3774600.9549989025</v>
      </c>
      <c r="F18" s="38">
        <v>845410.96776039992</v>
      </c>
      <c r="G18" s="38">
        <f t="shared" si="3"/>
        <v>5191635.1442715982</v>
      </c>
      <c r="H18" s="39">
        <v>421684.87424336624</v>
      </c>
      <c r="I18" s="39">
        <v>3417398.6782672615</v>
      </c>
      <c r="J18" s="39">
        <v>184875.68310193691</v>
      </c>
      <c r="K18" s="39">
        <v>11637.100971703991</v>
      </c>
      <c r="L18" s="39">
        <v>1156038.8076873303</v>
      </c>
      <c r="M18" s="38">
        <f t="shared" si="4"/>
        <v>7997677.0872148862</v>
      </c>
      <c r="N18" s="39">
        <v>2256419.0236724266</v>
      </c>
      <c r="O18" s="39">
        <v>1328499.7205312802</v>
      </c>
      <c r="P18" s="39">
        <v>102384.91363908655</v>
      </c>
      <c r="Q18" s="39">
        <v>98282.214350812093</v>
      </c>
      <c r="R18" s="39">
        <v>466063.64378896885</v>
      </c>
      <c r="S18" s="39">
        <v>1520529.7496825373</v>
      </c>
      <c r="T18" s="39">
        <v>116659.36993980149</v>
      </c>
      <c r="U18" s="39">
        <v>10296.115412770361</v>
      </c>
      <c r="V18" s="39">
        <v>1144395.6255484736</v>
      </c>
      <c r="W18" s="39">
        <v>455028.60381038766</v>
      </c>
      <c r="X18" s="39">
        <v>387383.30894018942</v>
      </c>
      <c r="Y18" s="39">
        <v>111734.79789815209</v>
      </c>
      <c r="Z18" s="40">
        <f t="shared" si="2"/>
        <v>17809324.154245786</v>
      </c>
      <c r="AA18" s="73"/>
      <c r="AB18" s="69"/>
    </row>
    <row r="19" spans="2:28" ht="18.75" customHeight="1" x14ac:dyDescent="0.3">
      <c r="B19" s="36"/>
      <c r="C19" s="37"/>
      <c r="D19" s="37">
        <v>3</v>
      </c>
      <c r="E19" s="38">
        <v>2053013.1666848822</v>
      </c>
      <c r="F19" s="38">
        <v>909756.73185503134</v>
      </c>
      <c r="G19" s="38">
        <f t="shared" si="3"/>
        <v>4941552.016161941</v>
      </c>
      <c r="H19" s="39">
        <v>405859.31829552271</v>
      </c>
      <c r="I19" s="39">
        <v>3474168.980323174</v>
      </c>
      <c r="J19" s="39">
        <v>163118.59369853223</v>
      </c>
      <c r="K19" s="39">
        <v>9413.2357233002367</v>
      </c>
      <c r="L19" s="39">
        <v>888991.88812141132</v>
      </c>
      <c r="M19" s="38">
        <f t="shared" si="4"/>
        <v>7803191.862426253</v>
      </c>
      <c r="N19" s="39">
        <v>2243348.8190081432</v>
      </c>
      <c r="O19" s="39">
        <v>1289113.3936587102</v>
      </c>
      <c r="P19" s="39">
        <v>95868.411528759403</v>
      </c>
      <c r="Q19" s="39">
        <v>89406.591919094368</v>
      </c>
      <c r="R19" s="39">
        <v>478194.29467629682</v>
      </c>
      <c r="S19" s="39">
        <v>1419791.7475605791</v>
      </c>
      <c r="T19" s="39">
        <v>123692.67600810283</v>
      </c>
      <c r="U19" s="39">
        <v>10615.74263279273</v>
      </c>
      <c r="V19" s="39">
        <v>1107884.5639824548</v>
      </c>
      <c r="W19" s="39">
        <v>439460.2051731929</v>
      </c>
      <c r="X19" s="39">
        <v>408236.50966394809</v>
      </c>
      <c r="Y19" s="39">
        <v>97578.906614179446</v>
      </c>
      <c r="Z19" s="40">
        <f t="shared" si="2"/>
        <v>15707513.777128108</v>
      </c>
      <c r="AA19" s="73"/>
      <c r="AB19" s="69"/>
    </row>
    <row r="20" spans="2:28" ht="18.75" customHeight="1" x14ac:dyDescent="0.3">
      <c r="B20" s="41"/>
      <c r="C20" s="42"/>
      <c r="D20" s="42">
        <v>4</v>
      </c>
      <c r="E20" s="43">
        <v>174407.67431273515</v>
      </c>
      <c r="F20" s="43">
        <v>774339.69949298666</v>
      </c>
      <c r="G20" s="43">
        <f t="shared" si="3"/>
        <v>4983818.1545188054</v>
      </c>
      <c r="H20" s="44">
        <v>451642.95859843196</v>
      </c>
      <c r="I20" s="44">
        <v>3595955.5873110155</v>
      </c>
      <c r="J20" s="44">
        <v>169365.06490255496</v>
      </c>
      <c r="K20" s="44">
        <v>8757.8739052552264</v>
      </c>
      <c r="L20" s="44">
        <v>758096.66980154766</v>
      </c>
      <c r="M20" s="43">
        <f t="shared" si="4"/>
        <v>8327853.8618443543</v>
      </c>
      <c r="N20" s="44">
        <v>2191264.0216588844</v>
      </c>
      <c r="O20" s="44">
        <v>1275453.510235128</v>
      </c>
      <c r="P20" s="44">
        <v>69817.658234581264</v>
      </c>
      <c r="Q20" s="44">
        <v>105994.46020263973</v>
      </c>
      <c r="R20" s="44">
        <v>542818.70143397676</v>
      </c>
      <c r="S20" s="44">
        <v>1324453.5558641753</v>
      </c>
      <c r="T20" s="44">
        <v>129096.68669827316</v>
      </c>
      <c r="U20" s="44">
        <v>7302.7396132058402</v>
      </c>
      <c r="V20" s="44">
        <v>1567883.2523979181</v>
      </c>
      <c r="W20" s="44">
        <v>590342.89263409388</v>
      </c>
      <c r="X20" s="44">
        <v>418268.70613294869</v>
      </c>
      <c r="Y20" s="44">
        <v>105157.67673852986</v>
      </c>
      <c r="Z20" s="45">
        <f t="shared" si="2"/>
        <v>14260419.390168883</v>
      </c>
      <c r="AA20" s="73"/>
      <c r="AB20" s="69"/>
    </row>
    <row r="21" spans="2:28" ht="18.75" customHeight="1" x14ac:dyDescent="0.3">
      <c r="B21" s="52" t="s">
        <v>80</v>
      </c>
      <c r="C21" s="53">
        <v>1399</v>
      </c>
      <c r="D21" s="53">
        <v>1</v>
      </c>
      <c r="E21" s="54">
        <v>1684250.3735036005</v>
      </c>
      <c r="F21" s="54">
        <v>880630.23866331985</v>
      </c>
      <c r="G21" s="54">
        <f t="shared" si="3"/>
        <v>5537580.3006203827</v>
      </c>
      <c r="H21" s="55">
        <v>475757.68576694379</v>
      </c>
      <c r="I21" s="55">
        <v>3889676.5188339986</v>
      </c>
      <c r="J21" s="55">
        <v>173910.0271095176</v>
      </c>
      <c r="K21" s="55">
        <v>10688.832018889985</v>
      </c>
      <c r="L21" s="55">
        <v>987547.23689103255</v>
      </c>
      <c r="M21" s="54">
        <f t="shared" si="4"/>
        <v>7808699.9931170158</v>
      </c>
      <c r="N21" s="55">
        <v>2253075.7420863169</v>
      </c>
      <c r="O21" s="55">
        <v>1132587.4834862964</v>
      </c>
      <c r="P21" s="55">
        <v>56339.739308664379</v>
      </c>
      <c r="Q21" s="55">
        <v>121419.38713671594</v>
      </c>
      <c r="R21" s="55">
        <v>579791.0707631252</v>
      </c>
      <c r="S21" s="55">
        <v>1571658.604628677</v>
      </c>
      <c r="T21" s="55">
        <v>121053.99022112024</v>
      </c>
      <c r="U21" s="55">
        <v>9142.5955009308236</v>
      </c>
      <c r="V21" s="55">
        <v>1119446.7638213155</v>
      </c>
      <c r="W21" s="55">
        <v>412864.80049786402</v>
      </c>
      <c r="X21" s="55">
        <v>341364.8201484055</v>
      </c>
      <c r="Y21" s="55">
        <v>89954.995517583477</v>
      </c>
      <c r="Z21" s="56">
        <f t="shared" si="2"/>
        <v>15911160.905904319</v>
      </c>
      <c r="AA21" s="73"/>
      <c r="AB21" s="74"/>
    </row>
    <row r="22" spans="2:28" ht="18.75" customHeight="1" x14ac:dyDescent="0.3">
      <c r="B22" s="36"/>
      <c r="C22" s="37"/>
      <c r="D22" s="37">
        <v>2</v>
      </c>
      <c r="E22" s="38">
        <v>3854848.6421539742</v>
      </c>
      <c r="F22" s="38">
        <v>1010485.4468824764</v>
      </c>
      <c r="G22" s="38">
        <f t="shared" si="3"/>
        <v>5807762.2756490605</v>
      </c>
      <c r="H22" s="39">
        <v>481503.94860691152</v>
      </c>
      <c r="I22" s="39">
        <v>4027049.7797923223</v>
      </c>
      <c r="J22" s="39">
        <v>196734.90737144265</v>
      </c>
      <c r="K22" s="39">
        <v>11867.126661288916</v>
      </c>
      <c r="L22" s="39">
        <v>1090606.5132170951</v>
      </c>
      <c r="M22" s="38">
        <f t="shared" si="4"/>
        <v>8227481.281995846</v>
      </c>
      <c r="N22" s="39">
        <v>2272023.2677871925</v>
      </c>
      <c r="O22" s="39">
        <v>1279613.098998504</v>
      </c>
      <c r="P22" s="39">
        <v>59431.489434547024</v>
      </c>
      <c r="Q22" s="39">
        <v>116489.22322455862</v>
      </c>
      <c r="R22" s="39">
        <v>535860.60397476517</v>
      </c>
      <c r="S22" s="39">
        <v>1654853.4683782887</v>
      </c>
      <c r="T22" s="39">
        <v>120958.39930230821</v>
      </c>
      <c r="U22" s="39">
        <v>10042.961900073071</v>
      </c>
      <c r="V22" s="39">
        <v>1241007.2475322471</v>
      </c>
      <c r="W22" s="39">
        <v>445059.93065098161</v>
      </c>
      <c r="X22" s="39">
        <v>385377.53948731441</v>
      </c>
      <c r="Y22" s="39">
        <v>106764.051325067</v>
      </c>
      <c r="Z22" s="40">
        <f t="shared" si="2"/>
        <v>18900577.646681357</v>
      </c>
      <c r="AA22" s="73"/>
      <c r="AB22" s="71"/>
    </row>
    <row r="23" spans="2:28" ht="18.75" customHeight="1" x14ac:dyDescent="0.3">
      <c r="B23" s="36"/>
      <c r="C23" s="37"/>
      <c r="D23" s="37">
        <v>3</v>
      </c>
      <c r="E23" s="38">
        <v>2162534.2009976842</v>
      </c>
      <c r="F23" s="38">
        <v>1018577.7414100331</v>
      </c>
      <c r="G23" s="38">
        <f t="shared" si="3"/>
        <v>5605494.0487297736</v>
      </c>
      <c r="H23" s="39">
        <v>476231.84617615183</v>
      </c>
      <c r="I23" s="39">
        <v>4069380.6286282507</v>
      </c>
      <c r="J23" s="39">
        <v>174204.78954350011</v>
      </c>
      <c r="K23" s="39">
        <v>9809.9353644794901</v>
      </c>
      <c r="L23" s="39">
        <v>875866.84901739203</v>
      </c>
      <c r="M23" s="38">
        <f t="shared" si="4"/>
        <v>7713408.8245332604</v>
      </c>
      <c r="N23" s="39">
        <v>2301709.511031026</v>
      </c>
      <c r="O23" s="39">
        <v>1277869.5761809724</v>
      </c>
      <c r="P23" s="39">
        <v>55741.746726509788</v>
      </c>
      <c r="Q23" s="39">
        <v>119401.51809126488</v>
      </c>
      <c r="R23" s="39">
        <v>452701.15523446834</v>
      </c>
      <c r="S23" s="39">
        <v>1495089.6176180933</v>
      </c>
      <c r="T23" s="39">
        <v>125909.54574238151</v>
      </c>
      <c r="U23" s="39">
        <v>9600.0227964710775</v>
      </c>
      <c r="V23" s="39">
        <v>1045739.3738338393</v>
      </c>
      <c r="W23" s="39">
        <v>375930.54896017554</v>
      </c>
      <c r="X23" s="39">
        <v>353977.82190398104</v>
      </c>
      <c r="Y23" s="39">
        <v>99738.386414077788</v>
      </c>
      <c r="Z23" s="40">
        <f t="shared" si="2"/>
        <v>16500014.815670751</v>
      </c>
      <c r="AA23" s="73"/>
      <c r="AB23" s="71"/>
    </row>
    <row r="24" spans="2:28" ht="18.75" customHeight="1" x14ac:dyDescent="0.3">
      <c r="B24" s="41"/>
      <c r="C24" s="42"/>
      <c r="D24" s="42">
        <v>4</v>
      </c>
      <c r="E24" s="43">
        <v>180423.59428109229</v>
      </c>
      <c r="F24" s="43">
        <v>1076379.1873463148</v>
      </c>
      <c r="G24" s="43">
        <f t="shared" si="3"/>
        <v>5715195.5359349474</v>
      </c>
      <c r="H24" s="44">
        <v>496203.39002535172</v>
      </c>
      <c r="I24" s="44">
        <v>4090877.4143564603</v>
      </c>
      <c r="J24" s="44">
        <v>184794.09315285838</v>
      </c>
      <c r="K24" s="44">
        <v>9926.3454496409886</v>
      </c>
      <c r="L24" s="44">
        <v>933394.29295063531</v>
      </c>
      <c r="M24" s="43">
        <f t="shared" si="4"/>
        <v>8296417.8857715363</v>
      </c>
      <c r="N24" s="44">
        <v>2310436.8925006199</v>
      </c>
      <c r="O24" s="44">
        <v>1371648.3979946531</v>
      </c>
      <c r="P24" s="44">
        <v>55818.234987811098</v>
      </c>
      <c r="Q24" s="44">
        <v>128371.95579921189</v>
      </c>
      <c r="R24" s="44">
        <v>478859.79913976963</v>
      </c>
      <c r="S24" s="44">
        <v>1438047.0105816927</v>
      </c>
      <c r="T24" s="44">
        <v>125381.22833880836</v>
      </c>
      <c r="U24" s="44">
        <v>8846.2689020365269</v>
      </c>
      <c r="V24" s="44">
        <v>1341764.9459018782</v>
      </c>
      <c r="W24" s="44">
        <v>476933.76052679389</v>
      </c>
      <c r="X24" s="44">
        <v>431082.7073530925</v>
      </c>
      <c r="Y24" s="44">
        <v>129226.6837451679</v>
      </c>
      <c r="Z24" s="45">
        <f t="shared" si="2"/>
        <v>15268416.203333892</v>
      </c>
      <c r="AA24" s="73"/>
      <c r="AB24" s="71"/>
    </row>
    <row r="25" spans="2:28" ht="18.75" customHeight="1" x14ac:dyDescent="0.3">
      <c r="B25" s="52" t="s">
        <v>81</v>
      </c>
      <c r="C25" s="53">
        <v>1400</v>
      </c>
      <c r="D25" s="53">
        <v>1</v>
      </c>
      <c r="E25" s="54">
        <v>1613572.9594230847</v>
      </c>
      <c r="F25" s="54">
        <v>1258352.2361255104</v>
      </c>
      <c r="G25" s="54">
        <f t="shared" ref="G25:G36" si="5">+SUM(H25:L25)</f>
        <v>5817934.169653601</v>
      </c>
      <c r="H25" s="55">
        <v>558596.14011415374</v>
      </c>
      <c r="I25" s="55">
        <v>4176252.2005005227</v>
      </c>
      <c r="J25" s="55">
        <v>189110.17407593393</v>
      </c>
      <c r="K25" s="55">
        <v>11284.582958634275</v>
      </c>
      <c r="L25" s="55">
        <v>882691.07200435642</v>
      </c>
      <c r="M25" s="54">
        <f t="shared" ref="M25:M36" si="6">+SUM(N25:Y25)</f>
        <v>8227094.4719726183</v>
      </c>
      <c r="N25" s="55">
        <v>2440803.288758643</v>
      </c>
      <c r="O25" s="55">
        <v>1290468.6564387656</v>
      </c>
      <c r="P25" s="55">
        <v>71177.66523224469</v>
      </c>
      <c r="Q25" s="55">
        <v>144412.85865573736</v>
      </c>
      <c r="R25" s="55">
        <v>436429.63448244118</v>
      </c>
      <c r="S25" s="55">
        <v>1536214.8111567812</v>
      </c>
      <c r="T25" s="55">
        <v>146308.84765146539</v>
      </c>
      <c r="U25" s="55">
        <v>9718.6486632404849</v>
      </c>
      <c r="V25" s="55">
        <v>1224800.4995969497</v>
      </c>
      <c r="W25" s="55">
        <v>414600.03701261978</v>
      </c>
      <c r="X25" s="55">
        <v>406202.15982300229</v>
      </c>
      <c r="Y25" s="55">
        <v>105957.3645007264</v>
      </c>
      <c r="Z25" s="56">
        <f t="shared" si="2"/>
        <v>16916953.837174814</v>
      </c>
      <c r="AA25" s="73"/>
      <c r="AB25" s="74"/>
    </row>
    <row r="26" spans="2:28" ht="18.75" customHeight="1" x14ac:dyDescent="0.3">
      <c r="B26" s="36"/>
      <c r="C26" s="37"/>
      <c r="D26" s="37">
        <v>2</v>
      </c>
      <c r="E26" s="38">
        <v>3682166.8723638617</v>
      </c>
      <c r="F26" s="38">
        <v>1111317.8186211996</v>
      </c>
      <c r="G26" s="38">
        <f t="shared" si="5"/>
        <v>5576798.8570019417</v>
      </c>
      <c r="H26" s="39">
        <v>455555.82930466399</v>
      </c>
      <c r="I26" s="39">
        <v>3967976.0227729389</v>
      </c>
      <c r="J26" s="39">
        <v>198836.10561552685</v>
      </c>
      <c r="K26" s="39">
        <v>12547.92020451865</v>
      </c>
      <c r="L26" s="39">
        <v>941882.97910429304</v>
      </c>
      <c r="M26" s="38">
        <f t="shared" si="6"/>
        <v>8536035.5080109574</v>
      </c>
      <c r="N26" s="39">
        <v>2364980.1093946467</v>
      </c>
      <c r="O26" s="39">
        <v>1271453.2354661406</v>
      </c>
      <c r="P26" s="39">
        <v>79881.86731463045</v>
      </c>
      <c r="Q26" s="39">
        <v>140927.78319188679</v>
      </c>
      <c r="R26" s="39">
        <v>492542.38914860482</v>
      </c>
      <c r="S26" s="39">
        <v>1628266.3726319268</v>
      </c>
      <c r="T26" s="39">
        <v>123100.63592047918</v>
      </c>
      <c r="U26" s="39">
        <v>9541.6300272827266</v>
      </c>
      <c r="V26" s="39">
        <v>1380717.7787777139</v>
      </c>
      <c r="W26" s="39">
        <v>487228.72611432662</v>
      </c>
      <c r="X26" s="39">
        <v>444739.18966043845</v>
      </c>
      <c r="Y26" s="39">
        <v>112655.79036288022</v>
      </c>
      <c r="Z26" s="40">
        <f t="shared" si="2"/>
        <v>18906319.05599796</v>
      </c>
      <c r="AA26" s="73"/>
      <c r="AB26" s="69"/>
    </row>
    <row r="27" spans="2:28" ht="18.75" customHeight="1" x14ac:dyDescent="0.3">
      <c r="B27" s="36"/>
      <c r="C27" s="37"/>
      <c r="D27" s="37">
        <v>3</v>
      </c>
      <c r="E27" s="38">
        <v>2073433.4461884901</v>
      </c>
      <c r="F27" s="38">
        <v>1071156.1391799743</v>
      </c>
      <c r="G27" s="38">
        <f t="shared" si="5"/>
        <v>5896038.7851093933</v>
      </c>
      <c r="H27" s="39">
        <v>587056.54369414563</v>
      </c>
      <c r="I27" s="39">
        <v>4277272.6843077056</v>
      </c>
      <c r="J27" s="39">
        <v>180128.08387582839</v>
      </c>
      <c r="K27" s="39">
        <v>10267.624105485251</v>
      </c>
      <c r="L27" s="39">
        <v>841313.8491262279</v>
      </c>
      <c r="M27" s="38">
        <f t="shared" si="6"/>
        <v>8348746.2074758243</v>
      </c>
      <c r="N27" s="39">
        <v>2429760.5712497048</v>
      </c>
      <c r="O27" s="39">
        <v>1415233.0971164664</v>
      </c>
      <c r="P27" s="39">
        <v>78875.641318732232</v>
      </c>
      <c r="Q27" s="39">
        <v>142298.89001575488</v>
      </c>
      <c r="R27" s="39">
        <v>476329.79752473882</v>
      </c>
      <c r="S27" s="39">
        <v>1588167.3861019986</v>
      </c>
      <c r="T27" s="39">
        <v>177119.88036335015</v>
      </c>
      <c r="U27" s="39">
        <v>9059.4730944675121</v>
      </c>
      <c r="V27" s="39">
        <v>1125997.5125501079</v>
      </c>
      <c r="W27" s="39">
        <v>393180.67334154499</v>
      </c>
      <c r="X27" s="39">
        <v>402090.50070949702</v>
      </c>
      <c r="Y27" s="39">
        <v>110632.78408946085</v>
      </c>
      <c r="Z27" s="40">
        <f t="shared" si="2"/>
        <v>17389374.577953681</v>
      </c>
      <c r="AA27" s="73"/>
      <c r="AB27" s="69"/>
    </row>
    <row r="28" spans="2:28" ht="18.75" customHeight="1" x14ac:dyDescent="0.3">
      <c r="B28" s="41"/>
      <c r="C28" s="42"/>
      <c r="D28" s="42">
        <v>4</v>
      </c>
      <c r="E28" s="43">
        <v>174840.61495243639</v>
      </c>
      <c r="F28" s="43">
        <v>1099444.1478577664</v>
      </c>
      <c r="G28" s="43">
        <f t="shared" si="5"/>
        <v>5995462.5571631063</v>
      </c>
      <c r="H28" s="44">
        <v>580922.42868577561</v>
      </c>
      <c r="I28" s="44">
        <v>4207395.4400725774</v>
      </c>
      <c r="J28" s="44">
        <v>183929.44972222898</v>
      </c>
      <c r="K28" s="44">
        <v>10093.357361464246</v>
      </c>
      <c r="L28" s="44">
        <v>1013121.8813210605</v>
      </c>
      <c r="M28" s="43">
        <f t="shared" si="6"/>
        <v>8755905.9690685291</v>
      </c>
      <c r="N28" s="44">
        <v>2430425.6976152235</v>
      </c>
      <c r="O28" s="44">
        <v>1388184.590808436</v>
      </c>
      <c r="P28" s="44">
        <v>77663.961893920496</v>
      </c>
      <c r="Q28" s="44">
        <v>138846.14134396441</v>
      </c>
      <c r="R28" s="44">
        <v>509108.01029527764</v>
      </c>
      <c r="S28" s="44">
        <v>1477075.4976067229</v>
      </c>
      <c r="T28" s="44">
        <v>131538.66977750137</v>
      </c>
      <c r="U28" s="44">
        <v>8549.4711758312842</v>
      </c>
      <c r="V28" s="44">
        <v>1438261.002738625</v>
      </c>
      <c r="W28" s="44">
        <v>527575.24859570805</v>
      </c>
      <c r="X28" s="44">
        <v>499743.06628893467</v>
      </c>
      <c r="Y28" s="44">
        <v>128934.61092838472</v>
      </c>
      <c r="Z28" s="45">
        <f t="shared" si="2"/>
        <v>16025653.289041838</v>
      </c>
      <c r="AA28" s="73"/>
      <c r="AB28" s="69"/>
    </row>
    <row r="29" spans="2:28" ht="18.75" customHeight="1" x14ac:dyDescent="0.3">
      <c r="B29" s="52" t="s">
        <v>82</v>
      </c>
      <c r="C29" s="53">
        <v>1401</v>
      </c>
      <c r="D29" s="53">
        <v>1</v>
      </c>
      <c r="E29" s="54">
        <v>1673387.7244627338</v>
      </c>
      <c r="F29" s="54">
        <v>1300431.5950565487</v>
      </c>
      <c r="G29" s="54">
        <f t="shared" si="5"/>
        <v>6122771.2036550706</v>
      </c>
      <c r="H29" s="55">
        <v>645474.03850216197</v>
      </c>
      <c r="I29" s="55">
        <v>4436098.4968492156</v>
      </c>
      <c r="J29" s="55">
        <v>188820.86171659274</v>
      </c>
      <c r="K29" s="55">
        <v>11511.128015128388</v>
      </c>
      <c r="L29" s="55">
        <v>840866.67857197241</v>
      </c>
      <c r="M29" s="54">
        <f t="shared" si="6"/>
        <v>8294045.6271290872</v>
      </c>
      <c r="N29" s="55">
        <v>2529059.7079267688</v>
      </c>
      <c r="O29" s="55">
        <v>1361979.4373521141</v>
      </c>
      <c r="P29" s="55">
        <v>87604.679976112413</v>
      </c>
      <c r="Q29" s="55">
        <v>151659.2199205916</v>
      </c>
      <c r="R29" s="55">
        <v>490341.7488659306</v>
      </c>
      <c r="S29" s="55">
        <v>1629135.1837844942</v>
      </c>
      <c r="T29" s="55">
        <v>159551.3406973583</v>
      </c>
      <c r="U29" s="55">
        <v>8585.0197156529248</v>
      </c>
      <c r="V29" s="55">
        <v>1030644.6870343504</v>
      </c>
      <c r="W29" s="55">
        <v>351903.48789345589</v>
      </c>
      <c r="X29" s="55">
        <v>394369.80167597067</v>
      </c>
      <c r="Y29" s="55">
        <v>99211.312286287794</v>
      </c>
      <c r="Z29" s="56">
        <f t="shared" si="2"/>
        <v>17390636.150303438</v>
      </c>
    </row>
    <row r="30" spans="2:28" ht="18.75" customHeight="1" x14ac:dyDescent="0.3">
      <c r="B30" s="36"/>
      <c r="C30" s="37"/>
      <c r="D30" s="37">
        <v>2</v>
      </c>
      <c r="E30" s="38">
        <v>3815093.4776842841</v>
      </c>
      <c r="F30" s="38">
        <v>1215757.4523310685</v>
      </c>
      <c r="G30" s="38">
        <f t="shared" si="5"/>
        <v>6311653.9419005252</v>
      </c>
      <c r="H30" s="39">
        <v>600778.78998839098</v>
      </c>
      <c r="I30" s="39">
        <v>4513746.4143232545</v>
      </c>
      <c r="J30" s="39">
        <v>207537.51928261883</v>
      </c>
      <c r="K30" s="39">
        <v>11892.976016697992</v>
      </c>
      <c r="L30" s="39">
        <v>977698.24228956306</v>
      </c>
      <c r="M30" s="38">
        <f t="shared" si="6"/>
        <v>8524579.0919161867</v>
      </c>
      <c r="N30" s="39">
        <v>2557578.4753299025</v>
      </c>
      <c r="O30" s="39">
        <v>1373198.8405010782</v>
      </c>
      <c r="P30" s="39">
        <v>87745.654460761216</v>
      </c>
      <c r="Q30" s="39">
        <v>138193.85215047986</v>
      </c>
      <c r="R30" s="39">
        <v>485166.01918052509</v>
      </c>
      <c r="S30" s="39">
        <v>1726546.4243101666</v>
      </c>
      <c r="T30" s="39">
        <v>150546.94986514904</v>
      </c>
      <c r="U30" s="39">
        <v>8454.4579486222865</v>
      </c>
      <c r="V30" s="39">
        <v>1111708.7457454167</v>
      </c>
      <c r="W30" s="39">
        <v>379623.99378438125</v>
      </c>
      <c r="X30" s="39">
        <v>402338.02695018391</v>
      </c>
      <c r="Y30" s="39">
        <v>103477.65168951958</v>
      </c>
      <c r="Z30" s="40">
        <f t="shared" si="2"/>
        <v>19867083.963832065</v>
      </c>
    </row>
    <row r="31" spans="2:28" ht="18.75" customHeight="1" x14ac:dyDescent="0.3">
      <c r="B31" s="36"/>
      <c r="C31" s="37"/>
      <c r="D31" s="37">
        <v>3</v>
      </c>
      <c r="E31" s="38">
        <v>2152143.7623770852</v>
      </c>
      <c r="F31" s="38">
        <v>1226149.0776859296</v>
      </c>
      <c r="G31" s="38">
        <f t="shared" si="5"/>
        <v>6394464.2209405014</v>
      </c>
      <c r="H31" s="39">
        <v>665380.33079670952</v>
      </c>
      <c r="I31" s="39">
        <v>4669894.208036826</v>
      </c>
      <c r="J31" s="39">
        <v>185581.41317902284</v>
      </c>
      <c r="K31" s="39">
        <v>10989.436854847132</v>
      </c>
      <c r="L31" s="39">
        <v>862618.83207309654</v>
      </c>
      <c r="M31" s="38">
        <f t="shared" si="6"/>
        <v>8521295.181080699</v>
      </c>
      <c r="N31" s="39">
        <v>2670836.9420266212</v>
      </c>
      <c r="O31" s="39">
        <v>1500902.119085222</v>
      </c>
      <c r="P31" s="39">
        <v>114334.13175329361</v>
      </c>
      <c r="Q31" s="39">
        <v>140339.52478370932</v>
      </c>
      <c r="R31" s="39">
        <v>514958.74959441513</v>
      </c>
      <c r="S31" s="39">
        <v>1549017.4129953708</v>
      </c>
      <c r="T31" s="39">
        <v>159785.59668307396</v>
      </c>
      <c r="U31" s="39">
        <v>7257.3648837933279</v>
      </c>
      <c r="V31" s="39">
        <v>932869.69602620986</v>
      </c>
      <c r="W31" s="39">
        <v>368241.73458513513</v>
      </c>
      <c r="X31" s="39">
        <v>450761.71956149302</v>
      </c>
      <c r="Y31" s="39">
        <v>111990.18910236051</v>
      </c>
      <c r="Z31" s="40">
        <f t="shared" si="2"/>
        <v>18294052.242084216</v>
      </c>
    </row>
    <row r="32" spans="2:28" ht="18.75" customHeight="1" x14ac:dyDescent="0.3">
      <c r="B32" s="41"/>
      <c r="C32" s="42"/>
      <c r="D32" s="42">
        <v>4</v>
      </c>
      <c r="E32" s="43">
        <v>180840.26036688415</v>
      </c>
      <c r="F32" s="43">
        <v>1235855.0275707522</v>
      </c>
      <c r="G32" s="43">
        <f t="shared" si="5"/>
        <v>6523402.1526001673</v>
      </c>
      <c r="H32" s="44">
        <v>637639.26292838086</v>
      </c>
      <c r="I32" s="44">
        <v>4677945.9145587776</v>
      </c>
      <c r="J32" s="44">
        <v>186829.41094196273</v>
      </c>
      <c r="K32" s="44">
        <v>10414.318157079524</v>
      </c>
      <c r="L32" s="44">
        <v>1010573.2460139663</v>
      </c>
      <c r="M32" s="43">
        <f t="shared" si="6"/>
        <v>8921941.3553513978</v>
      </c>
      <c r="N32" s="44">
        <v>2750771.4229891575</v>
      </c>
      <c r="O32" s="44">
        <v>1452391.9972529628</v>
      </c>
      <c r="P32" s="44">
        <v>105897.95057734055</v>
      </c>
      <c r="Q32" s="44">
        <v>154610.65159030611</v>
      </c>
      <c r="R32" s="44">
        <v>539633.42177651974</v>
      </c>
      <c r="S32" s="44">
        <v>1531355.665880587</v>
      </c>
      <c r="T32" s="44">
        <v>170877.90376974031</v>
      </c>
      <c r="U32" s="44">
        <v>7345.0791087972657</v>
      </c>
      <c r="V32" s="44">
        <v>1189261.9054247579</v>
      </c>
      <c r="W32" s="44">
        <v>406319.20371111017</v>
      </c>
      <c r="X32" s="44">
        <v>480337.29177844396</v>
      </c>
      <c r="Y32" s="44">
        <v>133138.86149167494</v>
      </c>
      <c r="Z32" s="45">
        <f t="shared" si="2"/>
        <v>16862038.795889203</v>
      </c>
    </row>
    <row r="33" spans="2:26" ht="18.75" customHeight="1" x14ac:dyDescent="0.3">
      <c r="B33" s="52" t="s">
        <v>83</v>
      </c>
      <c r="C33" s="53">
        <v>1402</v>
      </c>
      <c r="D33" s="53">
        <v>1</v>
      </c>
      <c r="E33" s="54">
        <v>1702382.9915220577</v>
      </c>
      <c r="F33" s="54">
        <v>1555564.2419516188</v>
      </c>
      <c r="G33" s="54">
        <f t="shared" si="5"/>
        <v>6428075.5807512617</v>
      </c>
      <c r="H33" s="55">
        <v>689300.72716085229</v>
      </c>
      <c r="I33" s="55">
        <v>4684231.9788232436</v>
      </c>
      <c r="J33" s="55">
        <v>198362.68260451788</v>
      </c>
      <c r="K33" s="55">
        <v>11577.686666968264</v>
      </c>
      <c r="L33" s="55">
        <v>844602.50549567968</v>
      </c>
      <c r="M33" s="54">
        <f t="shared" si="6"/>
        <v>8789537.9284263588</v>
      </c>
      <c r="N33" s="55">
        <v>2680494.4860463999</v>
      </c>
      <c r="O33" s="55">
        <v>1526166.4215234362</v>
      </c>
      <c r="P33" s="55">
        <v>119585.68568147678</v>
      </c>
      <c r="Q33" s="55">
        <v>188828.02916907243</v>
      </c>
      <c r="R33" s="55">
        <v>510565.2861980868</v>
      </c>
      <c r="S33" s="55">
        <v>1711613.2325110387</v>
      </c>
      <c r="T33" s="55">
        <v>158601.41834850036</v>
      </c>
      <c r="U33" s="55">
        <v>7876.6488652201442</v>
      </c>
      <c r="V33" s="55">
        <v>997554.0923648125</v>
      </c>
      <c r="W33" s="55">
        <v>353364.55623910722</v>
      </c>
      <c r="X33" s="55">
        <v>424260.06039070332</v>
      </c>
      <c r="Y33" s="55">
        <v>110628.01108850371</v>
      </c>
      <c r="Z33" s="56">
        <f t="shared" si="2"/>
        <v>18475560.742651299</v>
      </c>
    </row>
    <row r="34" spans="2:26" ht="18.75" customHeight="1" x14ac:dyDescent="0.3">
      <c r="B34" s="36"/>
      <c r="C34" s="37"/>
      <c r="D34" s="37">
        <v>2</v>
      </c>
      <c r="E34" s="38">
        <v>3838021.1359265847</v>
      </c>
      <c r="F34" s="38">
        <v>1486944.9435959989</v>
      </c>
      <c r="G34" s="38">
        <f t="shared" si="5"/>
        <v>6561674.5513816653</v>
      </c>
      <c r="H34" s="39">
        <v>613500.29266688076</v>
      </c>
      <c r="I34" s="39">
        <v>4731521.3771383921</v>
      </c>
      <c r="J34" s="39">
        <v>217268.03810067309</v>
      </c>
      <c r="K34" s="39">
        <v>12388.355254834076</v>
      </c>
      <c r="L34" s="39">
        <v>986996.48822088575</v>
      </c>
      <c r="M34" s="38">
        <f t="shared" si="6"/>
        <v>8853939.1824051365</v>
      </c>
      <c r="N34" s="39">
        <v>2676969.8165089414</v>
      </c>
      <c r="O34" s="39">
        <v>1482130.0494280835</v>
      </c>
      <c r="P34" s="39">
        <v>113317.99318990782</v>
      </c>
      <c r="Q34" s="39">
        <v>184647.01431000725</v>
      </c>
      <c r="R34" s="39">
        <v>489649.07759947202</v>
      </c>
      <c r="S34" s="39">
        <v>1748533.9565453639</v>
      </c>
      <c r="T34" s="39">
        <v>137543.7590641779</v>
      </c>
      <c r="U34" s="39">
        <v>7638.0560858657809</v>
      </c>
      <c r="V34" s="39">
        <v>1091645.7743473335</v>
      </c>
      <c r="W34" s="39">
        <v>385265.02494461276</v>
      </c>
      <c r="X34" s="39">
        <v>425257.84580856294</v>
      </c>
      <c r="Y34" s="39">
        <v>111340.8145728066</v>
      </c>
      <c r="Z34" s="40">
        <f t="shared" si="2"/>
        <v>20740579.813309386</v>
      </c>
    </row>
    <row r="35" spans="2:26" ht="18.75" customHeight="1" x14ac:dyDescent="0.3">
      <c r="B35" s="36"/>
      <c r="C35" s="37"/>
      <c r="D35" s="37">
        <v>3</v>
      </c>
      <c r="E35" s="38">
        <v>2161279.1875283322</v>
      </c>
      <c r="F35" s="38">
        <v>1460382.4523018734</v>
      </c>
      <c r="G35" s="38">
        <f t="shared" si="5"/>
        <v>6663091.1117889341</v>
      </c>
      <c r="H35" s="39">
        <v>691962.01085713424</v>
      </c>
      <c r="I35" s="39">
        <v>4896974.6233066926</v>
      </c>
      <c r="J35" s="39">
        <v>192152.55307159459</v>
      </c>
      <c r="K35" s="39">
        <v>11040.773333890964</v>
      </c>
      <c r="L35" s="39">
        <v>870961.1512196213</v>
      </c>
      <c r="M35" s="38">
        <f t="shared" si="6"/>
        <v>8721619.3873562329</v>
      </c>
      <c r="N35" s="39">
        <v>2749802.1224181904</v>
      </c>
      <c r="O35" s="39">
        <v>1596778.6030274141</v>
      </c>
      <c r="P35" s="39">
        <v>111053.5854499441</v>
      </c>
      <c r="Q35" s="39">
        <v>210233.68805431729</v>
      </c>
      <c r="R35" s="39">
        <v>493020.03498485871</v>
      </c>
      <c r="S35" s="39">
        <v>1571250.0512591831</v>
      </c>
      <c r="T35" s="39">
        <v>141793.10029176224</v>
      </c>
      <c r="U35" s="39">
        <v>6712.8840175301466</v>
      </c>
      <c r="V35" s="39">
        <v>903707.18767157057</v>
      </c>
      <c r="W35" s="39">
        <v>378749.19503465173</v>
      </c>
      <c r="X35" s="39">
        <v>451742.23706437758</v>
      </c>
      <c r="Y35" s="39">
        <v>106776.69808243167</v>
      </c>
      <c r="Z35" s="40">
        <f t="shared" si="2"/>
        <v>19006372.138975374</v>
      </c>
    </row>
    <row r="36" spans="2:26" ht="18.75" customHeight="1" x14ac:dyDescent="0.3">
      <c r="B36" s="41"/>
      <c r="C36" s="42"/>
      <c r="D36" s="42">
        <v>4</v>
      </c>
      <c r="E36" s="43">
        <v>181276.01103202082</v>
      </c>
      <c r="F36" s="43">
        <v>1410222.023092068</v>
      </c>
      <c r="G36" s="43">
        <f t="shared" si="5"/>
        <v>6984209.4459637189</v>
      </c>
      <c r="H36" s="44">
        <v>674285.25537339074</v>
      </c>
      <c r="I36" s="44">
        <v>4958669.8602941493</v>
      </c>
      <c r="J36" s="44">
        <v>191143.5003469066</v>
      </c>
      <c r="K36" s="44">
        <v>10616.355670392426</v>
      </c>
      <c r="L36" s="44">
        <v>1149494.4742788803</v>
      </c>
      <c r="M36" s="43">
        <f t="shared" si="6"/>
        <v>9267576.0415918417</v>
      </c>
      <c r="N36" s="44">
        <v>2796312.5660805115</v>
      </c>
      <c r="O36" s="44">
        <v>1593936.6527694643</v>
      </c>
      <c r="P36" s="44">
        <v>113579.54742041038</v>
      </c>
      <c r="Q36" s="44">
        <v>195311.46222759341</v>
      </c>
      <c r="R36" s="44">
        <v>536818.76060474536</v>
      </c>
      <c r="S36" s="44">
        <v>1529686.4768708851</v>
      </c>
      <c r="T36" s="44">
        <v>176121.52916303615</v>
      </c>
      <c r="U36" s="44">
        <v>7652.5393779210863</v>
      </c>
      <c r="V36" s="44">
        <v>1209077.3966563744</v>
      </c>
      <c r="W36" s="44">
        <v>452800.05569531285</v>
      </c>
      <c r="X36" s="44">
        <v>512438.67730188882</v>
      </c>
      <c r="Y36" s="44">
        <v>143840.37742369843</v>
      </c>
      <c r="Z36" s="45">
        <f t="shared" si="2"/>
        <v>17843283.521679647</v>
      </c>
    </row>
    <row r="37" spans="2:26" ht="18.75" customHeight="1" x14ac:dyDescent="0.3">
      <c r="B37" s="52" t="s">
        <v>84</v>
      </c>
      <c r="C37" s="53">
        <v>1403</v>
      </c>
      <c r="D37" s="53">
        <v>1</v>
      </c>
      <c r="E37" s="54">
        <v>1753454.4812677193</v>
      </c>
      <c r="F37" s="54">
        <v>1672973.8792413916</v>
      </c>
      <c r="G37" s="54">
        <f t="shared" ref="G37:G44" si="7">+SUM(H37:L37)</f>
        <v>6601319.4066192228</v>
      </c>
      <c r="H37" s="55">
        <v>721264.73697729083</v>
      </c>
      <c r="I37" s="55">
        <v>4786720.1358519318</v>
      </c>
      <c r="J37" s="55">
        <v>203676.41680000001</v>
      </c>
      <c r="K37" s="55">
        <v>11820.818090000001</v>
      </c>
      <c r="L37" s="55">
        <v>877837.29890000005</v>
      </c>
      <c r="M37" s="54">
        <f t="shared" ref="M37:M44" si="8">+SUM(N37:Y37)</f>
        <v>8982000.4206640627</v>
      </c>
      <c r="N37" s="55">
        <v>2741591.04</v>
      </c>
      <c r="O37" s="55">
        <v>1538900.784</v>
      </c>
      <c r="P37" s="55">
        <v>114979.7645</v>
      </c>
      <c r="Q37" s="55">
        <v>218763.80463031828</v>
      </c>
      <c r="R37" s="55">
        <v>513942.2684</v>
      </c>
      <c r="S37" s="55">
        <v>1750347.892</v>
      </c>
      <c r="T37" s="55">
        <v>166538.4944</v>
      </c>
      <c r="U37" s="55">
        <v>7740.9161480000002</v>
      </c>
      <c r="V37" s="55">
        <v>981368.304</v>
      </c>
      <c r="W37" s="55">
        <v>371753.99455970502</v>
      </c>
      <c r="X37" s="55">
        <v>442570.93110723025</v>
      </c>
      <c r="Y37" s="55">
        <v>133502.2269188069</v>
      </c>
      <c r="Z37" s="56">
        <f t="shared" ref="Z37:Z44" si="9">+E37+F37+G37+M37</f>
        <v>19009748.187792398</v>
      </c>
    </row>
    <row r="38" spans="2:26" ht="18.75" customHeight="1" x14ac:dyDescent="0.3">
      <c r="B38" s="36"/>
      <c r="C38" s="37"/>
      <c r="D38" s="37">
        <v>2</v>
      </c>
      <c r="E38" s="38">
        <v>3976189.8968199412</v>
      </c>
      <c r="F38" s="38">
        <v>1577880.4908392064</v>
      </c>
      <c r="G38" s="38">
        <f t="shared" si="7"/>
        <v>6621621.5566302361</v>
      </c>
      <c r="H38" s="39">
        <v>632042.48925158521</v>
      </c>
      <c r="I38" s="39">
        <v>4741525.991328652</v>
      </c>
      <c r="J38" s="39">
        <v>218800.0698</v>
      </c>
      <c r="K38" s="39">
        <v>12388.355250000001</v>
      </c>
      <c r="L38" s="39">
        <v>1016864.651</v>
      </c>
      <c r="M38" s="38">
        <f t="shared" si="8"/>
        <v>9098426.378719056</v>
      </c>
      <c r="N38" s="39">
        <v>2720040.4210000001</v>
      </c>
      <c r="O38" s="39">
        <v>1471192.9310000001</v>
      </c>
      <c r="P38" s="39">
        <v>123471.29829999999</v>
      </c>
      <c r="Q38" s="39">
        <v>209704.84999446874</v>
      </c>
      <c r="R38" s="39">
        <v>498315.90279999998</v>
      </c>
      <c r="S38" s="39">
        <v>1784499.87</v>
      </c>
      <c r="T38" s="39">
        <v>154191.10759999999</v>
      </c>
      <c r="U38" s="39">
        <v>7330.754054</v>
      </c>
      <c r="V38" s="39">
        <v>1116946.558</v>
      </c>
      <c r="W38" s="39">
        <v>407977.35958480911</v>
      </c>
      <c r="X38" s="39">
        <v>468932.24001333531</v>
      </c>
      <c r="Y38" s="39">
        <v>135823.08637244429</v>
      </c>
      <c r="Z38" s="40">
        <f t="shared" si="9"/>
        <v>21274118.32300844</v>
      </c>
    </row>
    <row r="39" spans="2:26" ht="18.75" customHeight="1" x14ac:dyDescent="0.3">
      <c r="B39" s="36"/>
      <c r="C39" s="37"/>
      <c r="D39" s="37">
        <v>3</v>
      </c>
      <c r="E39" s="38">
        <v>2249675.5062982412</v>
      </c>
      <c r="F39" s="38">
        <v>1461776.0510913648</v>
      </c>
      <c r="G39" s="38">
        <f t="shared" si="7"/>
        <v>6928245.4700742923</v>
      </c>
      <c r="H39" s="39">
        <v>698131.72197457799</v>
      </c>
      <c r="I39" s="39">
        <v>5122113.3066097144</v>
      </c>
      <c r="J39" s="39">
        <v>198912.3345</v>
      </c>
      <c r="K39" s="39">
        <v>11127.83389</v>
      </c>
      <c r="L39" s="39">
        <v>897960.27309999999</v>
      </c>
      <c r="M39" s="38">
        <f t="shared" si="8"/>
        <v>9107673.3215086684</v>
      </c>
      <c r="N39" s="39">
        <v>2862457.8220000002</v>
      </c>
      <c r="O39" s="39">
        <v>1625255.6189999999</v>
      </c>
      <c r="P39" s="39">
        <v>121527.0148</v>
      </c>
      <c r="Q39" s="39">
        <v>233657.37815053132</v>
      </c>
      <c r="R39" s="39">
        <v>554677.61089999997</v>
      </c>
      <c r="S39" s="39">
        <v>1594683.9210000001</v>
      </c>
      <c r="T39" s="39">
        <v>158224.32860000001</v>
      </c>
      <c r="U39" s="39">
        <v>6781.0409659999996</v>
      </c>
      <c r="V39" s="39">
        <v>930126.91579999996</v>
      </c>
      <c r="W39" s="39">
        <v>392795.84892417025</v>
      </c>
      <c r="X39" s="39">
        <v>505219.11014339305</v>
      </c>
      <c r="Y39" s="39">
        <v>122266.71122457366</v>
      </c>
      <c r="Z39" s="40">
        <f t="shared" si="9"/>
        <v>19747370.348972566</v>
      </c>
    </row>
    <row r="40" spans="2:26" ht="18.75" customHeight="1" x14ac:dyDescent="0.3">
      <c r="B40" s="41"/>
      <c r="C40" s="42"/>
      <c r="D40" s="42">
        <v>4</v>
      </c>
      <c r="E40" s="43">
        <v>186351.73934091738</v>
      </c>
      <c r="F40" s="43">
        <v>1475058.4592796001</v>
      </c>
      <c r="G40" s="43">
        <f t="shared" si="7"/>
        <v>7124799.5739563499</v>
      </c>
      <c r="H40" s="44">
        <v>668003.88683950831</v>
      </c>
      <c r="I40" s="44">
        <v>5056967.5013168417</v>
      </c>
      <c r="J40" s="44">
        <v>200230.99789999999</v>
      </c>
      <c r="K40" s="44">
        <v>11041.009899999999</v>
      </c>
      <c r="L40" s="44">
        <v>1188556.1780000001</v>
      </c>
      <c r="M40" s="43">
        <f t="shared" si="8"/>
        <v>9626308.1404350009</v>
      </c>
      <c r="N40" s="44">
        <v>2887890.054</v>
      </c>
      <c r="O40" s="44">
        <v>1647325.29</v>
      </c>
      <c r="P40" s="44">
        <v>120848.8512</v>
      </c>
      <c r="Q40" s="44">
        <v>221795.41489155302</v>
      </c>
      <c r="R40" s="44">
        <v>591424.16410000005</v>
      </c>
      <c r="S40" s="44">
        <v>1549491.254</v>
      </c>
      <c r="T40" s="44">
        <v>191001.20069999999</v>
      </c>
      <c r="U40" s="44">
        <v>8178.2689259999997</v>
      </c>
      <c r="V40" s="44">
        <v>1187855.4110000001</v>
      </c>
      <c r="W40" s="44">
        <v>465586.23217992909</v>
      </c>
      <c r="X40" s="44">
        <v>577616.55373574421</v>
      </c>
      <c r="Y40" s="44">
        <v>177295.44570177371</v>
      </c>
      <c r="Z40" s="45">
        <f t="shared" si="9"/>
        <v>18412517.913011868</v>
      </c>
    </row>
    <row r="41" spans="2:26" ht="18.75" customHeight="1" x14ac:dyDescent="0.3">
      <c r="B41" s="52" t="s">
        <v>85</v>
      </c>
      <c r="C41" s="53">
        <v>1404</v>
      </c>
      <c r="D41" s="53">
        <v>1</v>
      </c>
      <c r="E41" s="54">
        <v>1680861.4657432355</v>
      </c>
      <c r="F41" s="54">
        <v>1674582.4418630768</v>
      </c>
      <c r="G41" s="54">
        <f t="shared" si="7"/>
        <v>6139682.2479987955</v>
      </c>
      <c r="H41" s="55">
        <v>749076.25349227537</v>
      </c>
      <c r="I41" s="55">
        <v>4419655.9178323969</v>
      </c>
      <c r="J41" s="55">
        <v>206287.73380461</v>
      </c>
      <c r="K41" s="55">
        <v>11815.507746414412</v>
      </c>
      <c r="L41" s="55">
        <v>752846.83512309915</v>
      </c>
      <c r="M41" s="54">
        <f t="shared" si="8"/>
        <v>9060119.9945283495</v>
      </c>
      <c r="N41" s="55">
        <v>2641814.4684410235</v>
      </c>
      <c r="O41" s="55">
        <v>1478803.8131720538</v>
      </c>
      <c r="P41" s="55">
        <v>108714.32755285903</v>
      </c>
      <c r="Q41" s="55">
        <v>241959.33325893496</v>
      </c>
      <c r="R41" s="55">
        <v>573439.60819853586</v>
      </c>
      <c r="S41" s="55">
        <v>1776028.1084464842</v>
      </c>
      <c r="T41" s="55">
        <v>183290.72937206816</v>
      </c>
      <c r="U41" s="55">
        <v>8056.7191782094642</v>
      </c>
      <c r="V41" s="55">
        <v>1006736.992230836</v>
      </c>
      <c r="W41" s="55">
        <v>407173.95648438088</v>
      </c>
      <c r="X41" s="55">
        <v>489718.00295545068</v>
      </c>
      <c r="Y41" s="55">
        <v>144383.93523751287</v>
      </c>
      <c r="Z41" s="56">
        <f t="shared" si="9"/>
        <v>18555246.150133457</v>
      </c>
    </row>
    <row r="42" spans="2:26" ht="18.75" customHeight="1" x14ac:dyDescent="0.3">
      <c r="B42" s="36"/>
      <c r="C42" s="37"/>
      <c r="D42" s="37">
        <v>2</v>
      </c>
      <c r="E42" s="38">
        <v>3805213.7312566843</v>
      </c>
      <c r="F42" s="38">
        <v>1611286.5722947309</v>
      </c>
      <c r="G42" s="38">
        <f t="shared" si="7"/>
        <v>6621380.5010049492</v>
      </c>
      <c r="H42" s="39">
        <v>667033.73531969218</v>
      </c>
      <c r="I42" s="39">
        <v>4826310.4948446555</v>
      </c>
      <c r="J42" s="39">
        <v>219068.93231816526</v>
      </c>
      <c r="K42" s="39">
        <v>11771.920242153728</v>
      </c>
      <c r="L42" s="39">
        <v>897195.41828028299</v>
      </c>
      <c r="M42" s="38">
        <f t="shared" si="8"/>
        <v>9291187.3625644799</v>
      </c>
      <c r="N42" s="39">
        <v>2658018.9827490998</v>
      </c>
      <c r="O42" s="39">
        <v>1528504.5028530892</v>
      </c>
      <c r="P42" s="39">
        <v>125304.24653550236</v>
      </c>
      <c r="Q42" s="39">
        <v>227668.88576439759</v>
      </c>
      <c r="R42" s="39">
        <v>565067.24152593722</v>
      </c>
      <c r="S42" s="39">
        <v>1813098.6369159308</v>
      </c>
      <c r="T42" s="39">
        <v>159873.97504478754</v>
      </c>
      <c r="U42" s="39">
        <v>7330.2133359826812</v>
      </c>
      <c r="V42" s="39">
        <v>1099245.1565770588</v>
      </c>
      <c r="W42" s="39">
        <v>438370.4763565493</v>
      </c>
      <c r="X42" s="39">
        <v>523258.60171055747</v>
      </c>
      <c r="Y42" s="39">
        <v>145446.44319558653</v>
      </c>
      <c r="Z42" s="40">
        <f t="shared" si="9"/>
        <v>21329068.167120844</v>
      </c>
    </row>
    <row r="43" spans="2:26" ht="18.75" customHeight="1" x14ac:dyDescent="0.3">
      <c r="B43" s="36"/>
      <c r="C43" s="37"/>
      <c r="D43" s="37">
        <v>3</v>
      </c>
      <c r="E43" s="38">
        <v>2161038.2913500904</v>
      </c>
      <c r="F43" s="38">
        <v>1591374.3848116382</v>
      </c>
      <c r="G43" s="38">
        <f t="shared" si="7"/>
        <v>7000146.6620881297</v>
      </c>
      <c r="H43" s="39">
        <v>709597.78656780603</v>
      </c>
      <c r="I43" s="39">
        <v>5476399.1188559271</v>
      </c>
      <c r="J43" s="39">
        <v>201930.70551706123</v>
      </c>
      <c r="K43" s="39">
        <v>11026.763645388855</v>
      </c>
      <c r="L43" s="39">
        <v>601192.28750194621</v>
      </c>
      <c r="M43" s="38">
        <f t="shared" si="8"/>
        <v>9485305.3231712952</v>
      </c>
      <c r="N43" s="39">
        <v>2921477.1777950577</v>
      </c>
      <c r="O43" s="39">
        <v>1694355.7799701688</v>
      </c>
      <c r="P43" s="39">
        <v>118174.19869278793</v>
      </c>
      <c r="Q43" s="39">
        <v>266243.16608026443</v>
      </c>
      <c r="R43" s="39">
        <v>616809.60979582276</v>
      </c>
      <c r="S43" s="39">
        <v>1636707.5296745605</v>
      </c>
      <c r="T43" s="39">
        <v>163636.1113855248</v>
      </c>
      <c r="U43" s="39">
        <v>7012.6217660683287</v>
      </c>
      <c r="V43" s="39">
        <v>977072.47490472393</v>
      </c>
      <c r="W43" s="39">
        <v>427975.52692095569</v>
      </c>
      <c r="X43" s="39">
        <v>518502.97221733071</v>
      </c>
      <c r="Y43" s="39">
        <v>137338.15396802808</v>
      </c>
      <c r="Z43" s="40">
        <f t="shared" si="9"/>
        <v>20237864.661421154</v>
      </c>
    </row>
    <row r="44" spans="2:26" ht="18.75" customHeight="1" thickBot="1" x14ac:dyDescent="0.35">
      <c r="B44" s="57"/>
      <c r="C44" s="58"/>
      <c r="D44" s="58">
        <v>4</v>
      </c>
      <c r="E44" s="59">
        <v>179195.83255022616</v>
      </c>
      <c r="F44" s="59">
        <v>1499769.8323997015</v>
      </c>
      <c r="G44" s="59">
        <f t="shared" si="7"/>
        <v>6650964.1603666041</v>
      </c>
      <c r="H44" s="60">
        <v>671681.59479691915</v>
      </c>
      <c r="I44" s="60">
        <v>4673205.7459308123</v>
      </c>
      <c r="J44" s="60">
        <v>194895.31585538728</v>
      </c>
      <c r="K44" s="60">
        <v>10173.813419981157</v>
      </c>
      <c r="L44" s="60">
        <v>1101007.690363504</v>
      </c>
      <c r="M44" s="59">
        <f t="shared" si="8"/>
        <v>9415760.3701374605</v>
      </c>
      <c r="N44" s="60">
        <v>2682795.4951306428</v>
      </c>
      <c r="O44" s="60">
        <v>1527713.3610499178</v>
      </c>
      <c r="P44" s="60">
        <v>96363.721794051045</v>
      </c>
      <c r="Q44" s="60">
        <v>213510.57212510452</v>
      </c>
      <c r="R44" s="60">
        <v>601500.30047286977</v>
      </c>
      <c r="S44" s="60">
        <v>1608385.9387498617</v>
      </c>
      <c r="T44" s="60">
        <v>187153.78879910451</v>
      </c>
      <c r="U44" s="60">
        <v>8369.2905865018747</v>
      </c>
      <c r="V44" s="60">
        <v>1202227.4933948191</v>
      </c>
      <c r="W44" s="60">
        <v>488250.87636722281</v>
      </c>
      <c r="X44" s="60">
        <v>629482.40078907798</v>
      </c>
      <c r="Y44" s="60">
        <v>170007.13087828684</v>
      </c>
      <c r="Z44" s="61">
        <f t="shared" si="9"/>
        <v>17745690.195453994</v>
      </c>
    </row>
    <row r="46" spans="2:26" ht="19.5" thickBot="1" x14ac:dyDescent="0.35"/>
    <row r="47" spans="2:26" ht="30" customHeight="1" thickBot="1" x14ac:dyDescent="0.35">
      <c r="B47" s="274" t="s">
        <v>134</v>
      </c>
      <c r="C47" s="275"/>
      <c r="D47" s="275"/>
      <c r="E47" s="275"/>
      <c r="F47" s="275"/>
      <c r="G47" s="275"/>
      <c r="H47" s="275"/>
      <c r="I47" s="275"/>
      <c r="J47" s="275"/>
      <c r="K47" s="275"/>
      <c r="L47" s="275"/>
      <c r="M47" s="275"/>
      <c r="N47" s="275"/>
      <c r="O47" s="275"/>
      <c r="P47" s="275"/>
      <c r="Q47" s="275"/>
      <c r="R47" s="275"/>
      <c r="S47" s="275"/>
      <c r="T47" s="275"/>
      <c r="U47" s="275"/>
      <c r="V47" s="275"/>
      <c r="W47" s="275"/>
      <c r="X47" s="275"/>
      <c r="Y47" s="275"/>
      <c r="Z47" s="276"/>
    </row>
    <row r="48" spans="2:26" ht="19.5" thickBot="1" x14ac:dyDescent="0.35">
      <c r="B48" s="271" t="s">
        <v>45</v>
      </c>
      <c r="C48" s="271"/>
      <c r="D48" s="271"/>
      <c r="E48" s="271"/>
      <c r="F48" s="271"/>
      <c r="G48" s="271"/>
      <c r="H48" s="271"/>
      <c r="I48" s="271"/>
      <c r="J48" s="271"/>
      <c r="K48" s="271"/>
      <c r="L48" s="271"/>
      <c r="M48" s="271"/>
      <c r="N48" s="271"/>
      <c r="O48" s="271"/>
      <c r="P48" s="271"/>
      <c r="Q48" s="271"/>
      <c r="R48" s="271"/>
      <c r="S48" s="271"/>
      <c r="T48" s="271"/>
      <c r="U48" s="271"/>
      <c r="V48" s="271"/>
      <c r="W48" s="271"/>
      <c r="X48" s="271"/>
      <c r="Y48" s="271"/>
      <c r="Z48" s="271"/>
    </row>
    <row r="49" spans="2:26" ht="60" customHeight="1" thickBot="1" x14ac:dyDescent="0.35">
      <c r="B49" s="262" t="s">
        <v>73</v>
      </c>
      <c r="C49" s="263"/>
      <c r="D49" s="263"/>
      <c r="E49" s="65" t="s">
        <v>86</v>
      </c>
      <c r="F49" s="65" t="s">
        <v>87</v>
      </c>
      <c r="G49" s="65" t="s">
        <v>88</v>
      </c>
      <c r="H49" s="65" t="s">
        <v>89</v>
      </c>
      <c r="I49" s="65" t="s">
        <v>90</v>
      </c>
      <c r="J49" s="65" t="s">
        <v>91</v>
      </c>
      <c r="K49" s="65" t="s">
        <v>92</v>
      </c>
      <c r="L49" s="65" t="s">
        <v>93</v>
      </c>
      <c r="M49" s="65" t="s">
        <v>94</v>
      </c>
      <c r="N49" s="65" t="s">
        <v>95</v>
      </c>
      <c r="O49" s="65" t="s">
        <v>96</v>
      </c>
      <c r="P49" s="65" t="s">
        <v>97</v>
      </c>
      <c r="Q49" s="65" t="s">
        <v>98</v>
      </c>
      <c r="R49" s="65" t="s">
        <v>99</v>
      </c>
      <c r="S49" s="65" t="s">
        <v>100</v>
      </c>
      <c r="T49" s="65" t="s">
        <v>101</v>
      </c>
      <c r="U49" s="65" t="s">
        <v>102</v>
      </c>
      <c r="V49" s="65" t="s">
        <v>103</v>
      </c>
      <c r="W49" s="65" t="s">
        <v>104</v>
      </c>
      <c r="X49" s="65" t="s">
        <v>105</v>
      </c>
      <c r="Y49" s="65" t="s">
        <v>106</v>
      </c>
      <c r="Z49" s="66" t="s">
        <v>107</v>
      </c>
    </row>
    <row r="50" spans="2:26" ht="18.75" customHeight="1" x14ac:dyDescent="0.3">
      <c r="B50" s="264" t="s">
        <v>76</v>
      </c>
      <c r="C50" s="265"/>
      <c r="D50" s="265"/>
      <c r="E50" s="33">
        <f>+SUM(E5:E8)</f>
        <v>7043200.7788490206</v>
      </c>
      <c r="F50" s="33">
        <f t="shared" ref="F50:Z50" si="10">+SUM(F5:F8)</f>
        <v>7164452.8514581053</v>
      </c>
      <c r="G50" s="33">
        <f t="shared" si="10"/>
        <v>19523148.052456938</v>
      </c>
      <c r="H50" s="34">
        <f t="shared" si="10"/>
        <v>1640991.1053076235</v>
      </c>
      <c r="I50" s="34">
        <f t="shared" si="10"/>
        <v>13701298.140575146</v>
      </c>
      <c r="J50" s="34">
        <f t="shared" si="10"/>
        <v>611428.18224322284</v>
      </c>
      <c r="K50" s="34">
        <f t="shared" si="10"/>
        <v>37443.69842333781</v>
      </c>
      <c r="L50" s="34">
        <f t="shared" si="10"/>
        <v>3531986.9259076058</v>
      </c>
      <c r="M50" s="33">
        <f t="shared" si="10"/>
        <v>31976545.133636191</v>
      </c>
      <c r="N50" s="34">
        <f t="shared" si="10"/>
        <v>9226451.5864734128</v>
      </c>
      <c r="O50" s="34">
        <f t="shared" si="10"/>
        <v>4762145.3656055974</v>
      </c>
      <c r="P50" s="34">
        <f t="shared" si="10"/>
        <v>508964.37830606615</v>
      </c>
      <c r="Q50" s="34">
        <f t="shared" si="10"/>
        <v>237710.2666874039</v>
      </c>
      <c r="R50" s="34">
        <f t="shared" si="10"/>
        <v>1604359.1372567527</v>
      </c>
      <c r="S50" s="34">
        <f t="shared" si="10"/>
        <v>5659804.5734354621</v>
      </c>
      <c r="T50" s="34">
        <f t="shared" si="10"/>
        <v>593035.9465400537</v>
      </c>
      <c r="U50" s="34">
        <f t="shared" si="10"/>
        <v>47416.569383984533</v>
      </c>
      <c r="V50" s="34">
        <f t="shared" si="10"/>
        <v>5234420.8257326754</v>
      </c>
      <c r="W50" s="34">
        <f t="shared" si="10"/>
        <v>1757210.4250169564</v>
      </c>
      <c r="X50" s="34">
        <f t="shared" si="10"/>
        <v>1894223.4836483132</v>
      </c>
      <c r="Y50" s="34">
        <f t="shared" si="10"/>
        <v>450802.57554951101</v>
      </c>
      <c r="Z50" s="35">
        <f t="shared" si="10"/>
        <v>65707346.816400252</v>
      </c>
    </row>
    <row r="51" spans="2:26" ht="18.75" customHeight="1" x14ac:dyDescent="0.3">
      <c r="B51" s="266" t="s">
        <v>77</v>
      </c>
      <c r="C51" s="267"/>
      <c r="D51" s="267"/>
      <c r="E51" s="38">
        <f>+SUM(E9:E12)</f>
        <v>7203075.6197806839</v>
      </c>
      <c r="F51" s="38">
        <f t="shared" ref="F51:Z51" si="11">+SUM(F9:F12)</f>
        <v>7316832.8837672267</v>
      </c>
      <c r="G51" s="38">
        <f t="shared" si="11"/>
        <v>20551588.747137528</v>
      </c>
      <c r="H51" s="39">
        <f t="shared" si="11"/>
        <v>1800124.4790001228</v>
      </c>
      <c r="I51" s="39">
        <f t="shared" si="11"/>
        <v>14410156.02606326</v>
      </c>
      <c r="J51" s="39">
        <f t="shared" si="11"/>
        <v>643394.77785835357</v>
      </c>
      <c r="K51" s="39">
        <f t="shared" si="11"/>
        <v>38440.157249216754</v>
      </c>
      <c r="L51" s="39">
        <f t="shared" si="11"/>
        <v>3659473.3069665744</v>
      </c>
      <c r="M51" s="38">
        <f t="shared" si="11"/>
        <v>32539544.248581387</v>
      </c>
      <c r="N51" s="39">
        <f t="shared" si="11"/>
        <v>9502517.4612871185</v>
      </c>
      <c r="O51" s="39">
        <f t="shared" si="11"/>
        <v>5092541.3644848764</v>
      </c>
      <c r="P51" s="39">
        <f t="shared" si="11"/>
        <v>475894.98226492346</v>
      </c>
      <c r="Q51" s="39">
        <f t="shared" si="11"/>
        <v>280130.95731526235</v>
      </c>
      <c r="R51" s="39">
        <f t="shared" si="11"/>
        <v>1782767.9738182558</v>
      </c>
      <c r="S51" s="39">
        <f t="shared" si="11"/>
        <v>5654736.7251421688</v>
      </c>
      <c r="T51" s="39">
        <f t="shared" si="11"/>
        <v>595021.87077628181</v>
      </c>
      <c r="U51" s="39">
        <f t="shared" si="11"/>
        <v>47775.983315481062</v>
      </c>
      <c r="V51" s="39">
        <f t="shared" si="11"/>
        <v>5418872.5516040782</v>
      </c>
      <c r="W51" s="39">
        <f t="shared" si="11"/>
        <v>1555948.3806531508</v>
      </c>
      <c r="X51" s="39">
        <f t="shared" si="11"/>
        <v>1708870.1248108055</v>
      </c>
      <c r="Y51" s="39">
        <f t="shared" si="11"/>
        <v>424465.8731089806</v>
      </c>
      <c r="Z51" s="40">
        <f t="shared" si="11"/>
        <v>67611041.499266833</v>
      </c>
    </row>
    <row r="52" spans="2:26" ht="18.75" customHeight="1" x14ac:dyDescent="0.3">
      <c r="B52" s="266" t="s">
        <v>78</v>
      </c>
      <c r="C52" s="267"/>
      <c r="D52" s="267"/>
      <c r="E52" s="38">
        <f>+SUM(E13:E16)</f>
        <v>7008362.6146389423</v>
      </c>
      <c r="F52" s="38">
        <f t="shared" ref="F52:Z52" si="12">+SUM(F13:F16)</f>
        <v>5963228.5667090612</v>
      </c>
      <c r="G52" s="38">
        <f t="shared" si="12"/>
        <v>19789975.600793172</v>
      </c>
      <c r="H52" s="39">
        <f t="shared" si="12"/>
        <v>1552192.8515518834</v>
      </c>
      <c r="I52" s="39">
        <f t="shared" si="12"/>
        <v>13954013.792518994</v>
      </c>
      <c r="J52" s="39">
        <f t="shared" si="12"/>
        <v>657362.16370098852</v>
      </c>
      <c r="K52" s="39">
        <f t="shared" si="12"/>
        <v>38918.294981550323</v>
      </c>
      <c r="L52" s="39">
        <f t="shared" si="12"/>
        <v>3587488.4980397532</v>
      </c>
      <c r="M52" s="38">
        <f t="shared" si="12"/>
        <v>31944367.247538447</v>
      </c>
      <c r="N52" s="39">
        <f t="shared" si="12"/>
        <v>8985710.9175050296</v>
      </c>
      <c r="O52" s="39">
        <f t="shared" si="12"/>
        <v>5030007.8872303953</v>
      </c>
      <c r="P52" s="39">
        <f t="shared" si="12"/>
        <v>458487.61350218713</v>
      </c>
      <c r="Q52" s="39">
        <f t="shared" si="12"/>
        <v>345953.00979775283</v>
      </c>
      <c r="R52" s="39">
        <f t="shared" si="12"/>
        <v>1794095.4748703903</v>
      </c>
      <c r="S52" s="39">
        <f t="shared" si="12"/>
        <v>5870524.1562287994</v>
      </c>
      <c r="T52" s="39">
        <f t="shared" si="12"/>
        <v>554348.92951423</v>
      </c>
      <c r="U52" s="39">
        <f t="shared" si="12"/>
        <v>45282.946722441106</v>
      </c>
      <c r="V52" s="39">
        <f t="shared" si="12"/>
        <v>4922511.491106621</v>
      </c>
      <c r="W52" s="39">
        <f t="shared" si="12"/>
        <v>1786453.0013937536</v>
      </c>
      <c r="X52" s="39">
        <f t="shared" si="12"/>
        <v>1639180.4829180846</v>
      </c>
      <c r="Y52" s="39">
        <f t="shared" si="12"/>
        <v>511811.33674876287</v>
      </c>
      <c r="Z52" s="40">
        <f t="shared" si="12"/>
        <v>64705934.029679626</v>
      </c>
    </row>
    <row r="53" spans="2:26" ht="18.75" customHeight="1" x14ac:dyDescent="0.3">
      <c r="B53" s="266" t="s">
        <v>79</v>
      </c>
      <c r="C53" s="267"/>
      <c r="D53" s="267"/>
      <c r="E53" s="38">
        <f>+SUM(E17:E20)</f>
        <v>7683612.3324797526</v>
      </c>
      <c r="F53" s="38">
        <f t="shared" ref="F53:Z53" si="13">+SUM(F17:F20)</f>
        <v>3582682.8695187545</v>
      </c>
      <c r="G53" s="38">
        <f t="shared" si="13"/>
        <v>20222420.931647465</v>
      </c>
      <c r="H53" s="39">
        <f t="shared" si="13"/>
        <v>1724638.3076816273</v>
      </c>
      <c r="I53" s="39">
        <f t="shared" si="13"/>
        <v>14179342.76573116</v>
      </c>
      <c r="J53" s="39">
        <f t="shared" si="13"/>
        <v>684316.16979426215</v>
      </c>
      <c r="K53" s="39">
        <f t="shared" si="13"/>
        <v>39838.320817143845</v>
      </c>
      <c r="L53" s="39">
        <f t="shared" si="13"/>
        <v>3594285.367623271</v>
      </c>
      <c r="M53" s="38">
        <f t="shared" si="13"/>
        <v>31877088.195722625</v>
      </c>
      <c r="N53" s="39">
        <f t="shared" si="13"/>
        <v>8863496.4223485254</v>
      </c>
      <c r="O53" s="39">
        <f t="shared" si="13"/>
        <v>5145025.089274535</v>
      </c>
      <c r="P53" s="39">
        <f t="shared" si="13"/>
        <v>373671.34057804686</v>
      </c>
      <c r="Q53" s="39">
        <f t="shared" si="13"/>
        <v>389125.10071717884</v>
      </c>
      <c r="R53" s="39">
        <f t="shared" si="13"/>
        <v>1930308.6897397148</v>
      </c>
      <c r="S53" s="39">
        <f t="shared" si="13"/>
        <v>5956570.6092779748</v>
      </c>
      <c r="T53" s="39">
        <f t="shared" si="13"/>
        <v>500455.05436123681</v>
      </c>
      <c r="U53" s="39">
        <f t="shared" si="13"/>
        <v>38962.608775446897</v>
      </c>
      <c r="V53" s="39">
        <f t="shared" si="13"/>
        <v>4790622.2476406274</v>
      </c>
      <c r="W53" s="39">
        <f t="shared" si="13"/>
        <v>1877493.3488728893</v>
      </c>
      <c r="X53" s="39">
        <f t="shared" si="13"/>
        <v>1586460.5310047185</v>
      </c>
      <c r="Y53" s="39">
        <f t="shared" si="13"/>
        <v>424897.15313173179</v>
      </c>
      <c r="Z53" s="40">
        <f t="shared" si="13"/>
        <v>63365804.329368599</v>
      </c>
    </row>
    <row r="54" spans="2:26" ht="18.75" customHeight="1" x14ac:dyDescent="0.3">
      <c r="B54" s="266" t="s">
        <v>80</v>
      </c>
      <c r="C54" s="267"/>
      <c r="D54" s="267"/>
      <c r="E54" s="38">
        <f>+SUM(E21:E24)</f>
        <v>7882056.8109363513</v>
      </c>
      <c r="F54" s="38">
        <f t="shared" ref="F54:Z54" si="14">+SUM(F21:F24)</f>
        <v>3986072.6143021444</v>
      </c>
      <c r="G54" s="38">
        <f t="shared" si="14"/>
        <v>22666032.160934165</v>
      </c>
      <c r="H54" s="39">
        <f t="shared" si="14"/>
        <v>1929696.8705753589</v>
      </c>
      <c r="I54" s="39">
        <f t="shared" si="14"/>
        <v>16076984.341611031</v>
      </c>
      <c r="J54" s="39">
        <f t="shared" si="14"/>
        <v>729643.81717731874</v>
      </c>
      <c r="K54" s="39">
        <f t="shared" si="14"/>
        <v>42292.239494299378</v>
      </c>
      <c r="L54" s="39">
        <f t="shared" si="14"/>
        <v>3887414.8920761547</v>
      </c>
      <c r="M54" s="38">
        <f t="shared" si="14"/>
        <v>32046007.985417657</v>
      </c>
      <c r="N54" s="39">
        <f t="shared" si="14"/>
        <v>9137245.4134051558</v>
      </c>
      <c r="O54" s="39">
        <f t="shared" si="14"/>
        <v>5061718.5566604258</v>
      </c>
      <c r="P54" s="39">
        <f t="shared" si="14"/>
        <v>227331.21045753229</v>
      </c>
      <c r="Q54" s="39">
        <f t="shared" si="14"/>
        <v>485682.08425175131</v>
      </c>
      <c r="R54" s="39">
        <f t="shared" si="14"/>
        <v>2047212.6291121282</v>
      </c>
      <c r="S54" s="39">
        <f t="shared" si="14"/>
        <v>6159648.7012067512</v>
      </c>
      <c r="T54" s="39">
        <f t="shared" si="14"/>
        <v>493303.16360461834</v>
      </c>
      <c r="U54" s="39">
        <f t="shared" si="14"/>
        <v>37631.849099511499</v>
      </c>
      <c r="V54" s="39">
        <f t="shared" si="14"/>
        <v>4747958.3310892805</v>
      </c>
      <c r="W54" s="39">
        <f t="shared" si="14"/>
        <v>1710789.0406358149</v>
      </c>
      <c r="X54" s="39">
        <f t="shared" si="14"/>
        <v>1511802.8888927933</v>
      </c>
      <c r="Y54" s="39">
        <f t="shared" si="14"/>
        <v>425684.1170018962</v>
      </c>
      <c r="Z54" s="40">
        <f t="shared" si="14"/>
        <v>66580169.571590319</v>
      </c>
    </row>
    <row r="55" spans="2:26" ht="18.75" customHeight="1" x14ac:dyDescent="0.3">
      <c r="B55" s="266" t="s">
        <v>81</v>
      </c>
      <c r="C55" s="267"/>
      <c r="D55" s="267"/>
      <c r="E55" s="38">
        <f>+SUM(E25:E28)</f>
        <v>7544013.8929278729</v>
      </c>
      <c r="F55" s="38">
        <f t="shared" ref="F55:Z55" si="15">+SUM(F25:F28)</f>
        <v>4540270.3417844502</v>
      </c>
      <c r="G55" s="38">
        <f t="shared" si="15"/>
        <v>23286234.368928045</v>
      </c>
      <c r="H55" s="39">
        <f t="shared" si="15"/>
        <v>2182130.9417987387</v>
      </c>
      <c r="I55" s="39">
        <f t="shared" si="15"/>
        <v>16628896.347653745</v>
      </c>
      <c r="J55" s="39">
        <f t="shared" si="15"/>
        <v>752003.81328951824</v>
      </c>
      <c r="K55" s="39">
        <f t="shared" si="15"/>
        <v>44193.484630102423</v>
      </c>
      <c r="L55" s="39">
        <f t="shared" si="15"/>
        <v>3679009.7815559376</v>
      </c>
      <c r="M55" s="38">
        <f t="shared" si="15"/>
        <v>33867782.156527929</v>
      </c>
      <c r="N55" s="39">
        <f t="shared" si="15"/>
        <v>9665969.667018218</v>
      </c>
      <c r="O55" s="39">
        <f t="shared" si="15"/>
        <v>5365339.5798298093</v>
      </c>
      <c r="P55" s="39">
        <f t="shared" si="15"/>
        <v>307599.13575952785</v>
      </c>
      <c r="Q55" s="39">
        <f t="shared" si="15"/>
        <v>566485.67320734344</v>
      </c>
      <c r="R55" s="39">
        <f t="shared" si="15"/>
        <v>1914409.8314510626</v>
      </c>
      <c r="S55" s="39">
        <f t="shared" si="15"/>
        <v>6229724.0674974294</v>
      </c>
      <c r="T55" s="39">
        <f t="shared" si="15"/>
        <v>578068.03371279617</v>
      </c>
      <c r="U55" s="39">
        <f t="shared" si="15"/>
        <v>36869.222960822008</v>
      </c>
      <c r="V55" s="39">
        <f t="shared" si="15"/>
        <v>5169776.7936633965</v>
      </c>
      <c r="W55" s="39">
        <f t="shared" si="15"/>
        <v>1822584.6850641994</v>
      </c>
      <c r="X55" s="39">
        <f t="shared" si="15"/>
        <v>1752774.9164818726</v>
      </c>
      <c r="Y55" s="39">
        <f t="shared" si="15"/>
        <v>458180.54988145217</v>
      </c>
      <c r="Z55" s="40">
        <f t="shared" si="15"/>
        <v>69238300.760168284</v>
      </c>
    </row>
    <row r="56" spans="2:26" ht="18.75" customHeight="1" x14ac:dyDescent="0.3">
      <c r="B56" s="266" t="s">
        <v>82</v>
      </c>
      <c r="C56" s="267"/>
      <c r="D56" s="267"/>
      <c r="E56" s="38">
        <f>+SUM(E29:E32)</f>
        <v>7821465.2248909874</v>
      </c>
      <c r="F56" s="38">
        <f t="shared" ref="F56:Z56" si="16">+SUM(F29:F32)</f>
        <v>4978193.152644299</v>
      </c>
      <c r="G56" s="38">
        <f t="shared" si="16"/>
        <v>25352291.519096263</v>
      </c>
      <c r="H56" s="39">
        <f t="shared" si="16"/>
        <v>2549272.4222156433</v>
      </c>
      <c r="I56" s="39">
        <f t="shared" si="16"/>
        <v>18297685.033768073</v>
      </c>
      <c r="J56" s="39">
        <f t="shared" si="16"/>
        <v>768769.20512019715</v>
      </c>
      <c r="K56" s="39">
        <f t="shared" si="16"/>
        <v>44807.859043753037</v>
      </c>
      <c r="L56" s="39">
        <f t="shared" si="16"/>
        <v>3691756.9989485983</v>
      </c>
      <c r="M56" s="38">
        <f t="shared" si="16"/>
        <v>34261861.255477369</v>
      </c>
      <c r="N56" s="39">
        <f t="shared" si="16"/>
        <v>10508246.54827245</v>
      </c>
      <c r="O56" s="39">
        <f t="shared" si="16"/>
        <v>5688472.3941913769</v>
      </c>
      <c r="P56" s="39">
        <f t="shared" si="16"/>
        <v>395582.41676750779</v>
      </c>
      <c r="Q56" s="39">
        <f t="shared" si="16"/>
        <v>584803.24844508688</v>
      </c>
      <c r="R56" s="39">
        <f t="shared" si="16"/>
        <v>2030099.9394173906</v>
      </c>
      <c r="S56" s="39">
        <f t="shared" si="16"/>
        <v>6436054.6869706186</v>
      </c>
      <c r="T56" s="39">
        <f t="shared" si="16"/>
        <v>640761.79101532162</v>
      </c>
      <c r="U56" s="39">
        <f t="shared" si="16"/>
        <v>31641.921656865805</v>
      </c>
      <c r="V56" s="39">
        <f t="shared" si="16"/>
        <v>4264485.0342307352</v>
      </c>
      <c r="W56" s="39">
        <f t="shared" si="16"/>
        <v>1506088.4199740826</v>
      </c>
      <c r="X56" s="39">
        <f t="shared" si="16"/>
        <v>1727806.8399660913</v>
      </c>
      <c r="Y56" s="39">
        <f t="shared" si="16"/>
        <v>447818.01456984284</v>
      </c>
      <c r="Z56" s="40">
        <f t="shared" si="16"/>
        <v>72413811.152108923</v>
      </c>
    </row>
    <row r="57" spans="2:26" ht="18.75" customHeight="1" x14ac:dyDescent="0.3">
      <c r="B57" s="266" t="s">
        <v>83</v>
      </c>
      <c r="C57" s="267"/>
      <c r="D57" s="267"/>
      <c r="E57" s="38">
        <f>+SUM(E33:E36)</f>
        <v>7882959.326008996</v>
      </c>
      <c r="F57" s="38">
        <f t="shared" ref="F57:Z57" si="17">+SUM(F33:F36)</f>
        <v>5913113.6609415589</v>
      </c>
      <c r="G57" s="38">
        <f t="shared" si="17"/>
        <v>26637050.689885579</v>
      </c>
      <c r="H57" s="39">
        <f t="shared" si="17"/>
        <v>2669048.2860582583</v>
      </c>
      <c r="I57" s="39">
        <f t="shared" si="17"/>
        <v>19271397.839562476</v>
      </c>
      <c r="J57" s="39">
        <f t="shared" si="17"/>
        <v>798926.77412369219</v>
      </c>
      <c r="K57" s="39">
        <f t="shared" si="17"/>
        <v>45623.170926085731</v>
      </c>
      <c r="L57" s="39">
        <f t="shared" si="17"/>
        <v>3852054.619215067</v>
      </c>
      <c r="M57" s="38">
        <f t="shared" si="17"/>
        <v>35632672.539779574</v>
      </c>
      <c r="N57" s="39">
        <f t="shared" si="17"/>
        <v>10903578.991054043</v>
      </c>
      <c r="O57" s="39">
        <f t="shared" si="17"/>
        <v>6199011.7267483985</v>
      </c>
      <c r="P57" s="39">
        <f t="shared" si="17"/>
        <v>457536.8117417391</v>
      </c>
      <c r="Q57" s="39">
        <f t="shared" si="17"/>
        <v>779020.1937609904</v>
      </c>
      <c r="R57" s="39">
        <f t="shared" si="17"/>
        <v>2030053.1593871629</v>
      </c>
      <c r="S57" s="39">
        <f t="shared" si="17"/>
        <v>6561083.7171864705</v>
      </c>
      <c r="T57" s="39">
        <f t="shared" si="17"/>
        <v>614059.80686747667</v>
      </c>
      <c r="U57" s="39">
        <f t="shared" si="17"/>
        <v>29880.12834653716</v>
      </c>
      <c r="V57" s="39">
        <f t="shared" si="17"/>
        <v>4201984.451040091</v>
      </c>
      <c r="W57" s="39">
        <f t="shared" si="17"/>
        <v>1570178.8319136845</v>
      </c>
      <c r="X57" s="39">
        <f t="shared" si="17"/>
        <v>1813698.8205655327</v>
      </c>
      <c r="Y57" s="39">
        <f t="shared" si="17"/>
        <v>472585.9011674404</v>
      </c>
      <c r="Z57" s="40">
        <f t="shared" si="17"/>
        <v>76065796.216615707</v>
      </c>
    </row>
    <row r="58" spans="2:26" ht="18.75" customHeight="1" x14ac:dyDescent="0.3">
      <c r="B58" s="266" t="s">
        <v>84</v>
      </c>
      <c r="C58" s="267"/>
      <c r="D58" s="267"/>
      <c r="E58" s="38">
        <f>+SUM(E37:E40)</f>
        <v>8165671.6237268187</v>
      </c>
      <c r="F58" s="38">
        <f t="shared" ref="F58:Z58" si="18">+SUM(F37:F40)</f>
        <v>6187688.8804515619</v>
      </c>
      <c r="G58" s="38">
        <f t="shared" si="18"/>
        <v>27275986.007280104</v>
      </c>
      <c r="H58" s="39">
        <f t="shared" si="18"/>
        <v>2719442.8350429623</v>
      </c>
      <c r="I58" s="39">
        <f t="shared" si="18"/>
        <v>19707326.935107142</v>
      </c>
      <c r="J58" s="39">
        <f t="shared" si="18"/>
        <v>821619.81900000002</v>
      </c>
      <c r="K58" s="39">
        <f t="shared" si="18"/>
        <v>46378.01713</v>
      </c>
      <c r="L58" s="39">
        <f t="shared" si="18"/>
        <v>3981218.4009999996</v>
      </c>
      <c r="M58" s="38">
        <f t="shared" si="18"/>
        <v>36814408.26132679</v>
      </c>
      <c r="N58" s="39">
        <f t="shared" si="18"/>
        <v>11211979.336999999</v>
      </c>
      <c r="O58" s="39">
        <f t="shared" si="18"/>
        <v>6282674.6239999998</v>
      </c>
      <c r="P58" s="39">
        <f t="shared" si="18"/>
        <v>480826.92879999999</v>
      </c>
      <c r="Q58" s="39">
        <f t="shared" si="18"/>
        <v>883921.44766687136</v>
      </c>
      <c r="R58" s="39">
        <f t="shared" si="18"/>
        <v>2158359.9462000001</v>
      </c>
      <c r="S58" s="39">
        <f t="shared" si="18"/>
        <v>6679022.9369999999</v>
      </c>
      <c r="T58" s="39">
        <f t="shared" si="18"/>
        <v>669955.13130000001</v>
      </c>
      <c r="U58" s="39">
        <f t="shared" si="18"/>
        <v>30030.980094000002</v>
      </c>
      <c r="V58" s="39">
        <f t="shared" si="18"/>
        <v>4216297.1887999997</v>
      </c>
      <c r="W58" s="39">
        <f t="shared" si="18"/>
        <v>1638113.4352486134</v>
      </c>
      <c r="X58" s="39">
        <f t="shared" si="18"/>
        <v>1994338.8349997029</v>
      </c>
      <c r="Y58" s="39">
        <f t="shared" si="18"/>
        <v>568887.4702175986</v>
      </c>
      <c r="Z58" s="40">
        <f t="shared" si="18"/>
        <v>78443754.772785276</v>
      </c>
    </row>
    <row r="59" spans="2:26" ht="18.75" customHeight="1" thickBot="1" x14ac:dyDescent="0.35">
      <c r="B59" s="272" t="s">
        <v>85</v>
      </c>
      <c r="C59" s="273"/>
      <c r="D59" s="273"/>
      <c r="E59" s="59">
        <f>+SUM(E41:E44)</f>
        <v>7826309.3209002353</v>
      </c>
      <c r="F59" s="59">
        <f t="shared" ref="F59:Z59" si="19">+SUM(F41:F44)</f>
        <v>6377013.2313691471</v>
      </c>
      <c r="G59" s="59">
        <f t="shared" si="19"/>
        <v>26412173.571458481</v>
      </c>
      <c r="H59" s="60">
        <f t="shared" si="19"/>
        <v>2797389.3701766925</v>
      </c>
      <c r="I59" s="60">
        <f t="shared" si="19"/>
        <v>19395571.277463794</v>
      </c>
      <c r="J59" s="60">
        <f t="shared" si="19"/>
        <v>822182.68749522383</v>
      </c>
      <c r="K59" s="60">
        <f t="shared" si="19"/>
        <v>44788.005053938148</v>
      </c>
      <c r="L59" s="60">
        <f t="shared" si="19"/>
        <v>3352242.2312688325</v>
      </c>
      <c r="M59" s="59">
        <f t="shared" si="19"/>
        <v>37252373.050401583</v>
      </c>
      <c r="N59" s="60">
        <f t="shared" si="19"/>
        <v>10904106.124115825</v>
      </c>
      <c r="O59" s="60">
        <f t="shared" si="19"/>
        <v>6229377.4570452292</v>
      </c>
      <c r="P59" s="60">
        <f t="shared" si="19"/>
        <v>448556.49457520043</v>
      </c>
      <c r="Q59" s="60">
        <f t="shared" si="19"/>
        <v>949381.95722870156</v>
      </c>
      <c r="R59" s="60">
        <f t="shared" si="19"/>
        <v>2356816.7599931657</v>
      </c>
      <c r="S59" s="60">
        <f t="shared" si="19"/>
        <v>6834220.2137868376</v>
      </c>
      <c r="T59" s="60">
        <f t="shared" si="19"/>
        <v>693954.60460148496</v>
      </c>
      <c r="U59" s="60">
        <f t="shared" si="19"/>
        <v>30768.844866762352</v>
      </c>
      <c r="V59" s="60">
        <f t="shared" si="19"/>
        <v>4285282.1171074379</v>
      </c>
      <c r="W59" s="60">
        <f t="shared" si="19"/>
        <v>1761770.8361291087</v>
      </c>
      <c r="X59" s="60">
        <f t="shared" si="19"/>
        <v>2160961.9776724167</v>
      </c>
      <c r="Y59" s="60">
        <f t="shared" si="19"/>
        <v>597175.66327941429</v>
      </c>
      <c r="Z59" s="61">
        <f t="shared" si="19"/>
        <v>77867869.174129456</v>
      </c>
    </row>
    <row r="60" spans="2:26" x14ac:dyDescent="0.3">
      <c r="B60" s="68" t="s">
        <v>109</v>
      </c>
      <c r="C60" s="83"/>
      <c r="D60" s="87"/>
      <c r="E60" s="87"/>
      <c r="F60" s="87"/>
      <c r="G60" s="87"/>
      <c r="H60" s="87"/>
      <c r="I60" s="87"/>
      <c r="J60" s="87"/>
      <c r="K60" s="87"/>
      <c r="L60" s="87"/>
      <c r="M60" s="87"/>
      <c r="N60" s="87"/>
      <c r="O60" s="87"/>
      <c r="P60" s="87"/>
      <c r="Q60" s="87"/>
      <c r="R60" s="87"/>
      <c r="S60" s="87"/>
      <c r="T60" s="87"/>
    </row>
  </sheetData>
  <mergeCells count="15">
    <mergeCell ref="B2:Z2"/>
    <mergeCell ref="B47:Z47"/>
    <mergeCell ref="B49:D49"/>
    <mergeCell ref="B50:D50"/>
    <mergeCell ref="B51:D51"/>
    <mergeCell ref="B3:Z3"/>
    <mergeCell ref="B48:Z48"/>
    <mergeCell ref="B52:D52"/>
    <mergeCell ref="B58:D58"/>
    <mergeCell ref="B59:D59"/>
    <mergeCell ref="B53:D53"/>
    <mergeCell ref="B54:D54"/>
    <mergeCell ref="B55:D55"/>
    <mergeCell ref="B56:D56"/>
    <mergeCell ref="B57:D57"/>
  </mergeCells>
  <pageMargins left="0.75" right="0.75" top="1" bottom="1" header="0.5" footer="0.5"/>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tint="0.59999389629810485"/>
  </sheetPr>
  <dimension ref="A1:AR60"/>
  <sheetViews>
    <sheetView zoomScale="85" zoomScaleNormal="85" workbookViewId="0">
      <pane xSplit="4" ySplit="4" topLeftCell="F41" activePane="bottomRight" state="frozen"/>
      <selection activeCell="E36" sqref="E36"/>
      <selection pane="topRight" activeCell="E36" sqref="E36"/>
      <selection pane="bottomLeft" activeCell="E36" sqref="E36"/>
      <selection pane="bottomRight" activeCell="B2" sqref="B2:Z2"/>
    </sheetView>
  </sheetViews>
  <sheetFormatPr defaultRowHeight="18.75" x14ac:dyDescent="0.3"/>
  <cols>
    <col min="1" max="1" width="4.7109375" style="82" customWidth="1"/>
    <col min="2" max="4" width="10.7109375" style="82" customWidth="1"/>
    <col min="5" max="5" width="13.7109375" style="82" customWidth="1"/>
    <col min="6" max="6" width="12.42578125" style="82" customWidth="1"/>
    <col min="7" max="7" width="15.7109375" style="82" customWidth="1"/>
    <col min="8" max="8" width="10.42578125" style="82" customWidth="1"/>
    <col min="9" max="9" width="11.5703125" style="82" bestFit="1" customWidth="1"/>
    <col min="10" max="10" width="12.42578125" style="82" bestFit="1" customWidth="1"/>
    <col min="11" max="11" width="15.7109375" style="82" customWidth="1"/>
    <col min="12" max="12" width="10.85546875" style="82" customWidth="1"/>
    <col min="13" max="13" width="12.28515625" style="82" bestFit="1" customWidth="1"/>
    <col min="14" max="14" width="19.28515625" style="82" customWidth="1"/>
    <col min="15" max="15" width="10.5703125" style="82" customWidth="1"/>
    <col min="16" max="16" width="12.42578125" style="82" customWidth="1"/>
    <col min="17" max="17" width="13" style="82" customWidth="1"/>
    <col min="18" max="18" width="11.5703125" style="82" customWidth="1"/>
    <col min="19" max="19" width="9.85546875" style="82" customWidth="1"/>
    <col min="20" max="20" width="14" style="82" customWidth="1"/>
    <col min="21" max="21" width="14.42578125" style="82" customWidth="1"/>
    <col min="22" max="22" width="12.140625" style="82" customWidth="1"/>
    <col min="23" max="23" width="12.42578125" style="82" customWidth="1"/>
    <col min="24" max="24" width="14" style="82" bestFit="1" customWidth="1"/>
    <col min="25" max="25" width="14.7109375" style="82" customWidth="1"/>
    <col min="26" max="26" width="15.5703125" style="84" bestFit="1" customWidth="1"/>
    <col min="27" max="27" width="14.85546875" style="82" bestFit="1" customWidth="1"/>
    <col min="28" max="28" width="15.5703125" style="81" bestFit="1" customWidth="1"/>
    <col min="29" max="32" width="9.140625" style="82"/>
    <col min="33" max="33" width="9.140625" style="82" customWidth="1"/>
    <col min="34" max="16384" width="9.140625" style="82"/>
  </cols>
  <sheetData>
    <row r="1" spans="1:44" ht="24.95" customHeight="1" thickBot="1" x14ac:dyDescent="0.35"/>
    <row r="2" spans="1:44" ht="30" customHeight="1" thickBot="1" x14ac:dyDescent="0.35">
      <c r="B2" s="274" t="s">
        <v>115</v>
      </c>
      <c r="C2" s="275"/>
      <c r="D2" s="275"/>
      <c r="E2" s="275"/>
      <c r="F2" s="275"/>
      <c r="G2" s="275"/>
      <c r="H2" s="275"/>
      <c r="I2" s="275"/>
      <c r="J2" s="275"/>
      <c r="K2" s="275"/>
      <c r="L2" s="275"/>
      <c r="M2" s="275"/>
      <c r="N2" s="275"/>
      <c r="O2" s="275"/>
      <c r="P2" s="275"/>
      <c r="Q2" s="275"/>
      <c r="R2" s="275"/>
      <c r="S2" s="275"/>
      <c r="T2" s="275"/>
      <c r="U2" s="275"/>
      <c r="V2" s="275"/>
      <c r="W2" s="275"/>
      <c r="X2" s="275"/>
      <c r="Y2" s="275"/>
      <c r="Z2" s="276"/>
    </row>
    <row r="3" spans="1:44" ht="19.5" thickBot="1" x14ac:dyDescent="0.35">
      <c r="B3" s="271" t="s">
        <v>45</v>
      </c>
      <c r="C3" s="271"/>
      <c r="D3" s="271"/>
      <c r="E3" s="271"/>
      <c r="F3" s="271"/>
      <c r="G3" s="271"/>
      <c r="H3" s="271"/>
      <c r="I3" s="271"/>
      <c r="J3" s="271"/>
      <c r="K3" s="271"/>
      <c r="L3" s="271"/>
      <c r="M3" s="271"/>
      <c r="N3" s="271"/>
      <c r="O3" s="271"/>
      <c r="P3" s="271"/>
      <c r="Q3" s="271"/>
      <c r="R3" s="271"/>
      <c r="S3" s="271"/>
      <c r="T3" s="271"/>
      <c r="U3" s="271"/>
      <c r="V3" s="271"/>
      <c r="W3" s="271"/>
      <c r="X3" s="271"/>
      <c r="Y3" s="271"/>
      <c r="Z3" s="271"/>
    </row>
    <row r="4" spans="1:44" ht="60" customHeight="1" thickBot="1" x14ac:dyDescent="0.35">
      <c r="B4" s="63" t="s">
        <v>73</v>
      </c>
      <c r="C4" s="64" t="s">
        <v>74</v>
      </c>
      <c r="D4" s="64" t="s">
        <v>75</v>
      </c>
      <c r="E4" s="65" t="s">
        <v>86</v>
      </c>
      <c r="F4" s="65" t="s">
        <v>87</v>
      </c>
      <c r="G4" s="65" t="s">
        <v>88</v>
      </c>
      <c r="H4" s="65" t="s">
        <v>89</v>
      </c>
      <c r="I4" s="65" t="s">
        <v>90</v>
      </c>
      <c r="J4" s="65" t="s">
        <v>91</v>
      </c>
      <c r="K4" s="65" t="s">
        <v>92</v>
      </c>
      <c r="L4" s="65" t="s">
        <v>93</v>
      </c>
      <c r="M4" s="65" t="s">
        <v>94</v>
      </c>
      <c r="N4" s="65" t="s">
        <v>95</v>
      </c>
      <c r="O4" s="65" t="s">
        <v>96</v>
      </c>
      <c r="P4" s="65" t="s">
        <v>97</v>
      </c>
      <c r="Q4" s="65" t="s">
        <v>98</v>
      </c>
      <c r="R4" s="65" t="s">
        <v>99</v>
      </c>
      <c r="S4" s="65" t="s">
        <v>100</v>
      </c>
      <c r="T4" s="65" t="s">
        <v>101</v>
      </c>
      <c r="U4" s="65" t="s">
        <v>102</v>
      </c>
      <c r="V4" s="65" t="s">
        <v>103</v>
      </c>
      <c r="W4" s="65" t="s">
        <v>104</v>
      </c>
      <c r="X4" s="65" t="s">
        <v>105</v>
      </c>
      <c r="Y4" s="65" t="s">
        <v>106</v>
      </c>
      <c r="Z4" s="66" t="s">
        <v>107</v>
      </c>
      <c r="AA4" s="81"/>
      <c r="AB4" s="82"/>
    </row>
    <row r="5" spans="1:44" ht="18.75" customHeight="1" x14ac:dyDescent="0.3">
      <c r="A5" s="85"/>
      <c r="B5" s="31" t="s">
        <v>76</v>
      </c>
      <c r="C5" s="32">
        <v>1395</v>
      </c>
      <c r="D5" s="32">
        <v>1</v>
      </c>
      <c r="E5" s="89"/>
      <c r="F5" s="14"/>
      <c r="G5" s="14"/>
      <c r="H5" s="15"/>
      <c r="I5" s="15"/>
      <c r="J5" s="15"/>
      <c r="K5" s="15"/>
      <c r="L5" s="15"/>
      <c r="M5" s="14"/>
      <c r="N5" s="15"/>
      <c r="O5" s="15"/>
      <c r="P5" s="15"/>
      <c r="Q5" s="15"/>
      <c r="R5" s="15"/>
      <c r="S5" s="15"/>
      <c r="T5" s="15"/>
      <c r="U5" s="15"/>
      <c r="V5" s="15"/>
      <c r="W5" s="15"/>
      <c r="X5" s="15"/>
      <c r="Y5" s="15"/>
      <c r="Z5" s="16"/>
      <c r="AA5" s="73"/>
      <c r="AB5" s="74"/>
      <c r="AD5" s="86"/>
      <c r="AE5" s="86"/>
      <c r="AF5" s="86"/>
      <c r="AG5" s="86"/>
      <c r="AH5" s="86"/>
      <c r="AI5" s="86"/>
      <c r="AJ5" s="86"/>
      <c r="AK5" s="86"/>
      <c r="AL5" s="86"/>
      <c r="AM5" s="86"/>
      <c r="AN5" s="86"/>
      <c r="AO5" s="86"/>
      <c r="AP5" s="86"/>
      <c r="AQ5" s="86"/>
      <c r="AR5" s="86"/>
    </row>
    <row r="6" spans="1:44" ht="18.75" customHeight="1" x14ac:dyDescent="0.3">
      <c r="A6" s="85"/>
      <c r="B6" s="36"/>
      <c r="C6" s="37"/>
      <c r="D6" s="37">
        <v>2</v>
      </c>
      <c r="E6" s="90"/>
      <c r="F6" s="21"/>
      <c r="G6" s="21"/>
      <c r="H6" s="22"/>
      <c r="I6" s="22"/>
      <c r="J6" s="22"/>
      <c r="K6" s="22"/>
      <c r="L6" s="22"/>
      <c r="M6" s="21"/>
      <c r="N6" s="22"/>
      <c r="O6" s="22"/>
      <c r="P6" s="22"/>
      <c r="Q6" s="22"/>
      <c r="R6" s="22"/>
      <c r="S6" s="22"/>
      <c r="T6" s="22"/>
      <c r="U6" s="22"/>
      <c r="V6" s="22"/>
      <c r="W6" s="22"/>
      <c r="X6" s="22"/>
      <c r="Y6" s="22"/>
      <c r="Z6" s="23"/>
      <c r="AA6" s="73"/>
      <c r="AB6" s="75"/>
      <c r="AD6" s="86"/>
      <c r="AE6" s="86"/>
      <c r="AF6" s="86"/>
      <c r="AG6" s="86"/>
      <c r="AH6" s="86"/>
      <c r="AI6" s="86"/>
      <c r="AJ6" s="86"/>
      <c r="AK6" s="86"/>
      <c r="AL6" s="86"/>
      <c r="AM6" s="86"/>
      <c r="AN6" s="86"/>
      <c r="AO6" s="86"/>
      <c r="AP6" s="86"/>
      <c r="AQ6" s="86"/>
      <c r="AR6" s="86"/>
    </row>
    <row r="7" spans="1:44" ht="18.75" customHeight="1" x14ac:dyDescent="0.3">
      <c r="A7" s="85"/>
      <c r="B7" s="36"/>
      <c r="C7" s="37"/>
      <c r="D7" s="37">
        <v>3</v>
      </c>
      <c r="E7" s="90"/>
      <c r="F7" s="21"/>
      <c r="G7" s="21"/>
      <c r="H7" s="22"/>
      <c r="I7" s="22"/>
      <c r="J7" s="22"/>
      <c r="K7" s="22"/>
      <c r="L7" s="22"/>
      <c r="M7" s="21"/>
      <c r="N7" s="22"/>
      <c r="O7" s="22"/>
      <c r="P7" s="22"/>
      <c r="Q7" s="22"/>
      <c r="R7" s="22"/>
      <c r="S7" s="22"/>
      <c r="T7" s="22"/>
      <c r="U7" s="22"/>
      <c r="V7" s="22"/>
      <c r="W7" s="22"/>
      <c r="X7" s="22"/>
      <c r="Y7" s="22"/>
      <c r="Z7" s="23"/>
      <c r="AA7" s="73"/>
      <c r="AB7" s="75"/>
      <c r="AD7" s="86"/>
      <c r="AE7" s="86"/>
      <c r="AF7" s="86"/>
      <c r="AG7" s="86"/>
      <c r="AH7" s="86"/>
      <c r="AI7" s="86"/>
      <c r="AJ7" s="86"/>
      <c r="AK7" s="86"/>
      <c r="AL7" s="86"/>
      <c r="AM7" s="86"/>
      <c r="AN7" s="86"/>
      <c r="AO7" s="86"/>
      <c r="AP7" s="86"/>
      <c r="AQ7" s="86"/>
      <c r="AR7" s="86"/>
    </row>
    <row r="8" spans="1:44" ht="18.75" customHeight="1" x14ac:dyDescent="0.3">
      <c r="A8" s="85"/>
      <c r="B8" s="41"/>
      <c r="C8" s="42"/>
      <c r="D8" s="42">
        <v>4</v>
      </c>
      <c r="E8" s="90"/>
      <c r="F8" s="21"/>
      <c r="G8" s="21"/>
      <c r="H8" s="21"/>
      <c r="I8" s="21"/>
      <c r="J8" s="21"/>
      <c r="K8" s="21"/>
      <c r="L8" s="21"/>
      <c r="M8" s="21"/>
      <c r="N8" s="21"/>
      <c r="O8" s="21"/>
      <c r="P8" s="21"/>
      <c r="Q8" s="21"/>
      <c r="R8" s="21"/>
      <c r="S8" s="21"/>
      <c r="T8" s="21"/>
      <c r="U8" s="21"/>
      <c r="V8" s="21"/>
      <c r="W8" s="21"/>
      <c r="X8" s="21"/>
      <c r="Y8" s="21"/>
      <c r="Z8" s="23"/>
      <c r="AA8" s="73"/>
      <c r="AB8" s="75"/>
      <c r="AD8" s="86"/>
      <c r="AE8" s="86"/>
      <c r="AF8" s="86"/>
      <c r="AG8" s="86"/>
      <c r="AH8" s="86"/>
      <c r="AI8" s="86"/>
      <c r="AJ8" s="86"/>
      <c r="AK8" s="86"/>
      <c r="AL8" s="86"/>
      <c r="AM8" s="86"/>
      <c r="AN8" s="86"/>
      <c r="AO8" s="86"/>
      <c r="AP8" s="86"/>
      <c r="AQ8" s="86"/>
      <c r="AR8" s="86"/>
    </row>
    <row r="9" spans="1:44" ht="18.75" customHeight="1" x14ac:dyDescent="0.3">
      <c r="A9" s="85"/>
      <c r="B9" s="52" t="s">
        <v>77</v>
      </c>
      <c r="C9" s="53">
        <v>1396</v>
      </c>
      <c r="D9" s="53">
        <v>1</v>
      </c>
      <c r="E9" s="143">
        <v>-2.954397150773687</v>
      </c>
      <c r="F9" s="108">
        <v>2.8364318573808305</v>
      </c>
      <c r="G9" s="108">
        <v>3.0821164561492367</v>
      </c>
      <c r="H9" s="116">
        <v>12.139242608770061</v>
      </c>
      <c r="I9" s="116">
        <v>3.3226002611090451</v>
      </c>
      <c r="J9" s="116">
        <v>6.0056781036732758</v>
      </c>
      <c r="K9" s="116">
        <v>3.7034212976197836</v>
      </c>
      <c r="L9" s="116">
        <v>-3.8083530993274053</v>
      </c>
      <c r="M9" s="108">
        <v>8.6588767793211048</v>
      </c>
      <c r="N9" s="116">
        <v>14.025212442536983</v>
      </c>
      <c r="O9" s="116">
        <v>4.6170460975689025</v>
      </c>
      <c r="P9" s="116">
        <v>6.1084135518959357</v>
      </c>
      <c r="Q9" s="116">
        <v>17.361039776715941</v>
      </c>
      <c r="R9" s="116">
        <v>9.0861595648592726</v>
      </c>
      <c r="S9" s="116">
        <v>4.1135267531674771</v>
      </c>
      <c r="T9" s="116">
        <v>26.506381434272157</v>
      </c>
      <c r="U9" s="116">
        <v>15.084419008470547</v>
      </c>
      <c r="V9" s="116">
        <v>15.250425375599136</v>
      </c>
      <c r="W9" s="116">
        <v>-1.3483480332995299</v>
      </c>
      <c r="X9" s="116">
        <v>-2.1967751332839782</v>
      </c>
      <c r="Y9" s="116">
        <v>-1.1451788363759761</v>
      </c>
      <c r="Z9" s="109">
        <v>5.0452248631725212</v>
      </c>
      <c r="AA9" s="73"/>
      <c r="AB9" s="74"/>
      <c r="AD9" s="86"/>
      <c r="AE9" s="86"/>
      <c r="AF9" s="86"/>
      <c r="AG9" s="86"/>
      <c r="AH9" s="86"/>
      <c r="AI9" s="86"/>
      <c r="AJ9" s="86"/>
      <c r="AK9" s="86"/>
      <c r="AL9" s="86"/>
      <c r="AM9" s="86"/>
      <c r="AN9" s="86"/>
      <c r="AO9" s="86"/>
      <c r="AP9" s="86"/>
      <c r="AQ9" s="86"/>
      <c r="AR9" s="86"/>
    </row>
    <row r="10" spans="1:44" ht="18.75" customHeight="1" x14ac:dyDescent="0.3">
      <c r="A10" s="85"/>
      <c r="B10" s="36"/>
      <c r="C10" s="37"/>
      <c r="D10" s="37">
        <v>2</v>
      </c>
      <c r="E10" s="144">
        <v>0.9371876240045367</v>
      </c>
      <c r="F10" s="110">
        <v>12.672549006895522</v>
      </c>
      <c r="G10" s="110">
        <v>1.98497251471737</v>
      </c>
      <c r="H10" s="111">
        <v>7.6142707162396164</v>
      </c>
      <c r="I10" s="111">
        <v>4.8691951885146807</v>
      </c>
      <c r="J10" s="111">
        <v>1.7464362968535596</v>
      </c>
      <c r="K10" s="111">
        <v>3.6191964488424304</v>
      </c>
      <c r="L10" s="111">
        <v>-10.054427336756703</v>
      </c>
      <c r="M10" s="110">
        <v>-1.9037942140607953</v>
      </c>
      <c r="N10" s="111">
        <v>4.3830358871204282</v>
      </c>
      <c r="O10" s="111">
        <v>8.5971214316264053</v>
      </c>
      <c r="P10" s="111">
        <v>-9.744718422379222</v>
      </c>
      <c r="Q10" s="111">
        <v>19.785265003843037</v>
      </c>
      <c r="R10" s="111">
        <v>9.8747459243731868</v>
      </c>
      <c r="S10" s="111">
        <v>3.1673322744911303</v>
      </c>
      <c r="T10" s="111">
        <v>35.876719402400425</v>
      </c>
      <c r="U10" s="111">
        <v>0.40115432112423832</v>
      </c>
      <c r="V10" s="111">
        <v>-16.07082504602009</v>
      </c>
      <c r="W10" s="111">
        <v>-28.780735259445649</v>
      </c>
      <c r="X10" s="111">
        <v>-18.185784767816571</v>
      </c>
      <c r="Y10" s="111">
        <v>-20.668442539081326</v>
      </c>
      <c r="Z10" s="112">
        <v>1.0952010161072252</v>
      </c>
      <c r="AA10" s="73"/>
      <c r="AB10" s="69"/>
      <c r="AD10" s="86"/>
      <c r="AE10" s="86"/>
      <c r="AF10" s="86"/>
      <c r="AG10" s="86"/>
      <c r="AH10" s="86"/>
      <c r="AI10" s="86"/>
      <c r="AJ10" s="86"/>
      <c r="AK10" s="86"/>
      <c r="AL10" s="86"/>
      <c r="AM10" s="86"/>
      <c r="AN10" s="86"/>
      <c r="AO10" s="86"/>
      <c r="AP10" s="86"/>
      <c r="AQ10" s="86"/>
      <c r="AR10" s="86"/>
    </row>
    <row r="11" spans="1:44" ht="18.75" customHeight="1" x14ac:dyDescent="0.3">
      <c r="A11" s="85"/>
      <c r="B11" s="36"/>
      <c r="C11" s="37"/>
      <c r="D11" s="37">
        <v>3</v>
      </c>
      <c r="E11" s="144">
        <v>9.4893793236947772</v>
      </c>
      <c r="F11" s="110">
        <v>-0.54095607261201906</v>
      </c>
      <c r="G11" s="110">
        <v>12.746616236087462</v>
      </c>
      <c r="H11" s="111">
        <v>5.2768099361906025</v>
      </c>
      <c r="I11" s="111">
        <v>4.2484182910504273</v>
      </c>
      <c r="J11" s="111">
        <v>6.2174493505124104</v>
      </c>
      <c r="K11" s="111">
        <v>8.7094950008924599</v>
      </c>
      <c r="L11" s="111">
        <v>58.075965363759934</v>
      </c>
      <c r="M11" s="110">
        <v>0.46567831531794468</v>
      </c>
      <c r="N11" s="111">
        <v>-7.2433131629836112E-2</v>
      </c>
      <c r="O11" s="111">
        <v>7.5919650495177819</v>
      </c>
      <c r="P11" s="111">
        <v>-16.28899089653892</v>
      </c>
      <c r="Q11" s="111">
        <v>18.269147898456481</v>
      </c>
      <c r="R11" s="111">
        <v>13.364681246697614</v>
      </c>
      <c r="S11" s="111">
        <v>-6.5236180751051478</v>
      </c>
      <c r="T11" s="111">
        <v>-22.847947682037997</v>
      </c>
      <c r="U11" s="111">
        <v>-16.874841011542046</v>
      </c>
      <c r="V11" s="111">
        <v>11.97017761372561</v>
      </c>
      <c r="W11" s="111">
        <v>-8.2440789389892331</v>
      </c>
      <c r="X11" s="111">
        <v>-12.902230939349806</v>
      </c>
      <c r="Y11" s="111">
        <v>-9.2150115360724243</v>
      </c>
      <c r="Z11" s="112">
        <v>4.9172516495668503</v>
      </c>
      <c r="AA11" s="73"/>
      <c r="AB11" s="69"/>
      <c r="AD11" s="86"/>
      <c r="AE11" s="86"/>
      <c r="AF11" s="86"/>
      <c r="AG11" s="86"/>
      <c r="AH11" s="86"/>
      <c r="AI11" s="86"/>
      <c r="AJ11" s="86"/>
      <c r="AK11" s="86"/>
      <c r="AL11" s="86"/>
      <c r="AM11" s="86"/>
      <c r="AN11" s="86"/>
      <c r="AO11" s="86"/>
      <c r="AP11" s="86"/>
      <c r="AQ11" s="86"/>
      <c r="AR11" s="86"/>
    </row>
    <row r="12" spans="1:44" ht="18.75" customHeight="1" x14ac:dyDescent="0.3">
      <c r="A12" s="85"/>
      <c r="B12" s="41"/>
      <c r="C12" s="42"/>
      <c r="D12" s="42">
        <v>4</v>
      </c>
      <c r="E12" s="145">
        <v>14.311002941897428</v>
      </c>
      <c r="F12" s="113">
        <v>-6.4814633086850222</v>
      </c>
      <c r="G12" s="113">
        <v>3.60685470398343</v>
      </c>
      <c r="H12" s="114">
        <v>13.516682921233098</v>
      </c>
      <c r="I12" s="114">
        <v>8.2529370787959806</v>
      </c>
      <c r="J12" s="114">
        <v>7.3932858902075793</v>
      </c>
      <c r="K12" s="114">
        <v>-4.5156581024030658</v>
      </c>
      <c r="L12" s="114">
        <v>-15.409607706619596</v>
      </c>
      <c r="M12" s="113">
        <v>0.46703927389997091</v>
      </c>
      <c r="N12" s="114">
        <v>-4.2471419574212206</v>
      </c>
      <c r="O12" s="114">
        <v>6.8313779730446669</v>
      </c>
      <c r="P12" s="114">
        <v>-4.4469691236095628</v>
      </c>
      <c r="Q12" s="114">
        <v>16.098250178264763</v>
      </c>
      <c r="R12" s="114">
        <v>11.885178508528284</v>
      </c>
      <c r="S12" s="114">
        <v>-1.5835559639303511</v>
      </c>
      <c r="T12" s="114">
        <v>-24.983335289447652</v>
      </c>
      <c r="U12" s="114">
        <v>7.158426492146134</v>
      </c>
      <c r="V12" s="114">
        <v>7.1017546275533334</v>
      </c>
      <c r="W12" s="114">
        <v>-4.7565848962368165</v>
      </c>
      <c r="X12" s="114">
        <v>-5.5832245775265505</v>
      </c>
      <c r="Y12" s="114">
        <v>7.5541652190875794</v>
      </c>
      <c r="Z12" s="115">
        <v>0.84830969511300225</v>
      </c>
      <c r="AA12" s="73"/>
      <c r="AB12" s="69"/>
      <c r="AD12" s="86"/>
      <c r="AE12" s="86"/>
      <c r="AF12" s="86"/>
      <c r="AG12" s="86"/>
      <c r="AH12" s="86"/>
      <c r="AI12" s="86"/>
      <c r="AJ12" s="86"/>
      <c r="AK12" s="86"/>
      <c r="AL12" s="86"/>
      <c r="AM12" s="86"/>
      <c r="AN12" s="86"/>
      <c r="AO12" s="86"/>
      <c r="AP12" s="86"/>
      <c r="AQ12" s="86"/>
      <c r="AR12" s="86"/>
    </row>
    <row r="13" spans="1:44" ht="18.75" customHeight="1" x14ac:dyDescent="0.3">
      <c r="A13" s="85"/>
      <c r="B13" s="52" t="s">
        <v>78</v>
      </c>
      <c r="C13" s="53">
        <v>1397</v>
      </c>
      <c r="D13" s="53">
        <v>1</v>
      </c>
      <c r="E13" s="143">
        <v>-2.3312461711425243</v>
      </c>
      <c r="F13" s="108">
        <v>4.8587647059543713</v>
      </c>
      <c r="G13" s="108">
        <v>4.329126525438781</v>
      </c>
      <c r="H13" s="116">
        <v>-7.7740049367884012</v>
      </c>
      <c r="I13" s="116">
        <v>5.7103447392614868</v>
      </c>
      <c r="J13" s="116">
        <v>1.6670339694300651</v>
      </c>
      <c r="K13" s="116">
        <v>4.8703871351993371</v>
      </c>
      <c r="L13" s="116">
        <v>5.783359559140294</v>
      </c>
      <c r="M13" s="108">
        <v>-4.3034956959634201</v>
      </c>
      <c r="N13" s="116">
        <v>-5.1043733649756859</v>
      </c>
      <c r="O13" s="116">
        <v>2.1883116423843489</v>
      </c>
      <c r="P13" s="116">
        <v>5.1394284678367512</v>
      </c>
      <c r="Q13" s="116">
        <v>26.088158562874924</v>
      </c>
      <c r="R13" s="116">
        <v>5.2669759874514313</v>
      </c>
      <c r="S13" s="116">
        <v>-10.800848709370058</v>
      </c>
      <c r="T13" s="116">
        <v>-3.869196383416508</v>
      </c>
      <c r="U13" s="116">
        <v>-3.7663225188452714</v>
      </c>
      <c r="V13" s="116">
        <v>-7.5248434489280811</v>
      </c>
      <c r="W13" s="116">
        <v>2.7461372045775931</v>
      </c>
      <c r="X13" s="116">
        <v>-12.33310573913775</v>
      </c>
      <c r="Y13" s="116">
        <v>21.184027014929896</v>
      </c>
      <c r="Z13" s="109">
        <v>-0.47912290117852763</v>
      </c>
      <c r="AA13" s="73"/>
      <c r="AB13" s="74"/>
      <c r="AD13" s="86"/>
      <c r="AE13" s="86"/>
      <c r="AF13" s="86"/>
      <c r="AG13" s="86"/>
      <c r="AH13" s="86"/>
      <c r="AI13" s="86"/>
      <c r="AJ13" s="86"/>
      <c r="AK13" s="86"/>
      <c r="AL13" s="86"/>
      <c r="AM13" s="86"/>
      <c r="AN13" s="86"/>
      <c r="AO13" s="86"/>
      <c r="AP13" s="86"/>
      <c r="AQ13" s="86"/>
      <c r="AR13" s="86"/>
    </row>
    <row r="14" spans="1:44" ht="18.75" customHeight="1" x14ac:dyDescent="0.3">
      <c r="A14" s="85"/>
      <c r="B14" s="36"/>
      <c r="C14" s="37"/>
      <c r="D14" s="37">
        <v>2</v>
      </c>
      <c r="E14" s="144">
        <v>-3.0266833697648252</v>
      </c>
      <c r="F14" s="110">
        <v>-15.846766172063184</v>
      </c>
      <c r="G14" s="110">
        <v>5.4892040263105883</v>
      </c>
      <c r="H14" s="111">
        <v>-11.670282009331672</v>
      </c>
      <c r="I14" s="111">
        <v>2.8160738248211885</v>
      </c>
      <c r="J14" s="111">
        <v>6.6148894486127858</v>
      </c>
      <c r="K14" s="111">
        <v>-1.5479645737002983</v>
      </c>
      <c r="L14" s="111">
        <v>24.323325349642417</v>
      </c>
      <c r="M14" s="110">
        <v>4.0639209979355968</v>
      </c>
      <c r="N14" s="111">
        <v>-3.3392543694566541</v>
      </c>
      <c r="O14" s="111">
        <v>1.6281220210492506</v>
      </c>
      <c r="P14" s="111">
        <v>4.9625747665641597</v>
      </c>
      <c r="Q14" s="111">
        <v>22.397039160563395</v>
      </c>
      <c r="R14" s="111">
        <v>6.9662079487694939</v>
      </c>
      <c r="S14" s="111">
        <v>1.723889073225223</v>
      </c>
      <c r="T14" s="111">
        <v>-22.424532591307681</v>
      </c>
      <c r="U14" s="111">
        <v>-2.0577911010289824</v>
      </c>
      <c r="V14" s="111">
        <v>12.192635330128127</v>
      </c>
      <c r="W14" s="111">
        <v>37.721368587434227</v>
      </c>
      <c r="X14" s="111">
        <v>7.1918342257447705</v>
      </c>
      <c r="Y14" s="111">
        <v>40.661325384388164</v>
      </c>
      <c r="Z14" s="112">
        <v>0.9157691239317387</v>
      </c>
      <c r="AA14" s="73"/>
      <c r="AB14" s="75"/>
      <c r="AD14" s="86"/>
      <c r="AE14" s="86"/>
      <c r="AF14" s="86"/>
      <c r="AG14" s="86"/>
      <c r="AH14" s="86"/>
      <c r="AI14" s="86"/>
      <c r="AJ14" s="86"/>
      <c r="AK14" s="86"/>
      <c r="AL14" s="86"/>
      <c r="AM14" s="86"/>
      <c r="AN14" s="86"/>
      <c r="AO14" s="86"/>
      <c r="AP14" s="86"/>
      <c r="AQ14" s="86"/>
      <c r="AR14" s="86"/>
    </row>
    <row r="15" spans="1:44" ht="18.75" customHeight="1" x14ac:dyDescent="0.3">
      <c r="A15" s="85"/>
      <c r="B15" s="36"/>
      <c r="C15" s="37"/>
      <c r="D15" s="37">
        <v>3</v>
      </c>
      <c r="E15" s="144">
        <v>-1.8770611924036729</v>
      </c>
      <c r="F15" s="110">
        <v>-39.023976710591</v>
      </c>
      <c r="G15" s="110">
        <v>-13.614726948883501</v>
      </c>
      <c r="H15" s="111">
        <v>-15.870366140816088</v>
      </c>
      <c r="I15" s="111">
        <v>-7.2138063141669875</v>
      </c>
      <c r="J15" s="111">
        <v>2.7307223291978886</v>
      </c>
      <c r="K15" s="111">
        <v>-3.9413214356179651</v>
      </c>
      <c r="L15" s="111">
        <v>-34.840022441677363</v>
      </c>
      <c r="M15" s="110">
        <v>-2.7533691501285489</v>
      </c>
      <c r="N15" s="111">
        <v>-10.277932066217616</v>
      </c>
      <c r="O15" s="111">
        <v>-5.2994499510432576</v>
      </c>
      <c r="P15" s="111">
        <v>-10.537243007438107</v>
      </c>
      <c r="Q15" s="111">
        <v>24.404365263229622</v>
      </c>
      <c r="R15" s="111">
        <v>-2.1314363548628137</v>
      </c>
      <c r="S15" s="111">
        <v>15.161768104100418</v>
      </c>
      <c r="T15" s="111">
        <v>9.3551266484302857</v>
      </c>
      <c r="U15" s="111">
        <v>-0.20318413727744655</v>
      </c>
      <c r="V15" s="111">
        <v>-15.239612144617126</v>
      </c>
      <c r="W15" s="111">
        <v>13.520185224472229</v>
      </c>
      <c r="X15" s="111">
        <v>1.9320003911219317</v>
      </c>
      <c r="Y15" s="111">
        <v>22.292455973244245</v>
      </c>
      <c r="Z15" s="112">
        <v>-10.00137072563021</v>
      </c>
      <c r="AA15" s="73"/>
      <c r="AB15" s="75"/>
      <c r="AD15" s="86"/>
      <c r="AE15" s="86"/>
      <c r="AF15" s="86"/>
      <c r="AG15" s="86"/>
      <c r="AH15" s="86"/>
      <c r="AI15" s="86"/>
      <c r="AJ15" s="86"/>
      <c r="AK15" s="86"/>
      <c r="AL15" s="86"/>
      <c r="AM15" s="86"/>
      <c r="AN15" s="86"/>
      <c r="AO15" s="86"/>
      <c r="AP15" s="86"/>
      <c r="AQ15" s="86"/>
      <c r="AR15" s="86"/>
    </row>
    <row r="16" spans="1:44" ht="18.75" customHeight="1" x14ac:dyDescent="0.3">
      <c r="A16" s="85"/>
      <c r="B16" s="41"/>
      <c r="C16" s="42"/>
      <c r="D16" s="42">
        <v>4</v>
      </c>
      <c r="E16" s="145">
        <v>-7.2763638796284908</v>
      </c>
      <c r="F16" s="113">
        <v>-26.247016297313351</v>
      </c>
      <c r="G16" s="113">
        <v>-9.9638318394348317</v>
      </c>
      <c r="H16" s="114">
        <v>-19.621377255172916</v>
      </c>
      <c r="I16" s="114">
        <v>-13.477556165417496</v>
      </c>
      <c r="J16" s="114">
        <v>-2.5470067792214763</v>
      </c>
      <c r="K16" s="114">
        <v>6.0547423897961323</v>
      </c>
      <c r="L16" s="114">
        <v>7.8390277230395924</v>
      </c>
      <c r="M16" s="113">
        <v>-4.1116648260741187</v>
      </c>
      <c r="N16" s="114">
        <v>-3.2376526626872248</v>
      </c>
      <c r="O16" s="114">
        <v>-3.0402462805946726</v>
      </c>
      <c r="P16" s="114">
        <v>-14.743383496917033</v>
      </c>
      <c r="Q16" s="114">
        <v>21.431263247738144</v>
      </c>
      <c r="R16" s="114">
        <v>-6.1932776401550029</v>
      </c>
      <c r="S16" s="114">
        <v>12.600883300977486</v>
      </c>
      <c r="T16" s="114">
        <v>-4.8776042762250711</v>
      </c>
      <c r="U16" s="114">
        <v>-14.003901154625439</v>
      </c>
      <c r="V16" s="114">
        <v>-21.078728506948323</v>
      </c>
      <c r="W16" s="114">
        <v>8.6314543098895626</v>
      </c>
      <c r="X16" s="114">
        <v>-10.784393076646666</v>
      </c>
      <c r="Y16" s="114">
        <v>4.7455084310715989</v>
      </c>
      <c r="Z16" s="115">
        <v>-8.4190980441581189</v>
      </c>
      <c r="AA16" s="73"/>
      <c r="AB16" s="75"/>
      <c r="AD16" s="86"/>
      <c r="AE16" s="86"/>
      <c r="AF16" s="86"/>
      <c r="AG16" s="86"/>
      <c r="AH16" s="86"/>
      <c r="AI16" s="86"/>
      <c r="AJ16" s="86"/>
      <c r="AK16" s="86"/>
      <c r="AL16" s="86"/>
      <c r="AM16" s="86"/>
      <c r="AN16" s="86"/>
      <c r="AO16" s="86"/>
      <c r="AP16" s="86"/>
      <c r="AQ16" s="86"/>
      <c r="AR16" s="86"/>
    </row>
    <row r="17" spans="2:28" ht="18.75" customHeight="1" x14ac:dyDescent="0.3">
      <c r="B17" s="52" t="s">
        <v>79</v>
      </c>
      <c r="C17" s="53">
        <v>1398</v>
      </c>
      <c r="D17" s="53">
        <v>1</v>
      </c>
      <c r="E17" s="143">
        <v>6.5028014773147476</v>
      </c>
      <c r="F17" s="108">
        <v>-46.492813684977428</v>
      </c>
      <c r="G17" s="108">
        <v>-0.94507232936457797</v>
      </c>
      <c r="H17" s="116">
        <v>4.4587098721469829</v>
      </c>
      <c r="I17" s="116">
        <v>-3.3301232359183643</v>
      </c>
      <c r="J17" s="116">
        <v>5.061229873364951</v>
      </c>
      <c r="K17" s="116">
        <v>4.0816974375267137</v>
      </c>
      <c r="L17" s="116">
        <v>6.8928949314725401</v>
      </c>
      <c r="M17" s="108">
        <v>0.60340217524735351</v>
      </c>
      <c r="N17" s="116">
        <v>-1.7652940567110988</v>
      </c>
      <c r="O17" s="116">
        <v>4.2706932690393984</v>
      </c>
      <c r="P17" s="116">
        <v>-18.839745223133747</v>
      </c>
      <c r="Q17" s="116">
        <v>16.733398868309024</v>
      </c>
      <c r="R17" s="116">
        <v>5.0421019178992594</v>
      </c>
      <c r="S17" s="116">
        <v>18.927501352453874</v>
      </c>
      <c r="T17" s="116">
        <v>-16.788679585147577</v>
      </c>
      <c r="U17" s="116">
        <v>-9.4725006431162484</v>
      </c>
      <c r="V17" s="116">
        <v>-18.152374528342818</v>
      </c>
      <c r="W17" s="116">
        <v>1.1985643280351326</v>
      </c>
      <c r="X17" s="116">
        <v>-0.43013473909593358</v>
      </c>
      <c r="Y17" s="116">
        <v>-4.9199617388217689</v>
      </c>
      <c r="Z17" s="109">
        <v>-4.9665572694461275</v>
      </c>
      <c r="AA17" s="73"/>
      <c r="AB17" s="74"/>
    </row>
    <row r="18" spans="2:28" ht="18.75" customHeight="1" x14ac:dyDescent="0.3">
      <c r="B18" s="36"/>
      <c r="C18" s="37"/>
      <c r="D18" s="37">
        <v>2</v>
      </c>
      <c r="E18" s="144">
        <v>6.6711517956606201</v>
      </c>
      <c r="F18" s="110">
        <v>-49.937540463471542</v>
      </c>
      <c r="G18" s="110">
        <v>-1.6410617735572686</v>
      </c>
      <c r="H18" s="111">
        <v>9.6057667857702285</v>
      </c>
      <c r="I18" s="111">
        <v>-4.9869351807159035</v>
      </c>
      <c r="J18" s="111">
        <v>1.3669740723423871</v>
      </c>
      <c r="K18" s="111">
        <v>4.0713028838474941</v>
      </c>
      <c r="L18" s="111">
        <v>4.7901365498137238</v>
      </c>
      <c r="M18" s="110">
        <v>-3.7598977602023922</v>
      </c>
      <c r="N18" s="111">
        <v>-2.3376893874050069</v>
      </c>
      <c r="O18" s="111">
        <v>1.8913359555689198</v>
      </c>
      <c r="P18" s="111">
        <v>-18.082003859281144</v>
      </c>
      <c r="Q18" s="111">
        <v>14.028440257378179</v>
      </c>
      <c r="R18" s="111">
        <v>0.20078627580950581</v>
      </c>
      <c r="S18" s="111">
        <v>3.4979649923748752</v>
      </c>
      <c r="T18" s="111">
        <v>-15.783958001320954</v>
      </c>
      <c r="U18" s="111">
        <v>-15.005782188637809</v>
      </c>
      <c r="V18" s="111">
        <v>-15.112793793994868</v>
      </c>
      <c r="W18" s="111">
        <v>-4.975915943748987</v>
      </c>
      <c r="X18" s="111">
        <v>-10.759445541281508</v>
      </c>
      <c r="Y18" s="111">
        <v>-19.438724358225272</v>
      </c>
      <c r="Z18" s="112">
        <v>-5.3482746084321491</v>
      </c>
      <c r="AA18" s="73"/>
      <c r="AB18" s="69"/>
    </row>
    <row r="19" spans="2:28" ht="18.75" customHeight="1" x14ac:dyDescent="0.3">
      <c r="B19" s="36"/>
      <c r="C19" s="37"/>
      <c r="D19" s="37">
        <v>3</v>
      </c>
      <c r="E19" s="144">
        <v>19.675605792954244</v>
      </c>
      <c r="F19" s="110">
        <v>-15.552383168718336</v>
      </c>
      <c r="G19" s="110">
        <v>8.0954631583101957</v>
      </c>
      <c r="H19" s="111">
        <v>14.056418944317599</v>
      </c>
      <c r="I19" s="111">
        <v>5.2652203229725245</v>
      </c>
      <c r="J19" s="111">
        <v>3.524038523510157</v>
      </c>
      <c r="K19" s="111">
        <v>11.695548379523331</v>
      </c>
      <c r="L19" s="111">
        <v>18.652467098996482</v>
      </c>
      <c r="M19" s="110">
        <v>3.4963579581070832</v>
      </c>
      <c r="N19" s="111">
        <v>7.8509086564538535</v>
      </c>
      <c r="O19" s="111">
        <v>5.9203095256353322</v>
      </c>
      <c r="P19" s="111">
        <v>-3.7945932553796808</v>
      </c>
      <c r="Q19" s="111">
        <v>2.3989063844320242</v>
      </c>
      <c r="R19" s="111">
        <v>6.8218974676157416</v>
      </c>
      <c r="S19" s="111">
        <v>-5.8680736264999638</v>
      </c>
      <c r="T19" s="111">
        <v>-10.717650648609322</v>
      </c>
      <c r="U19" s="111">
        <v>0.76555003615584383</v>
      </c>
      <c r="V19" s="111">
        <v>5.5819969115648291</v>
      </c>
      <c r="W19" s="111">
        <v>9.4985818312179902</v>
      </c>
      <c r="X19" s="111">
        <v>5.1936365079042162</v>
      </c>
      <c r="Y19" s="111">
        <v>-12.681043503596797</v>
      </c>
      <c r="Z19" s="112">
        <v>5.3924208456987941</v>
      </c>
      <c r="AA19" s="73"/>
      <c r="AB19" s="69"/>
    </row>
    <row r="20" spans="2:28" ht="18.75" customHeight="1" x14ac:dyDescent="0.3">
      <c r="B20" s="41"/>
      <c r="C20" s="42"/>
      <c r="D20" s="42">
        <v>4</v>
      </c>
      <c r="E20" s="145">
        <v>-0.57966527831541725</v>
      </c>
      <c r="F20" s="113">
        <v>-36.990495649699241</v>
      </c>
      <c r="G20" s="113">
        <v>4.1305497672471176</v>
      </c>
      <c r="H20" s="114">
        <v>17.253291823094401</v>
      </c>
      <c r="I20" s="114">
        <v>11.059844167998946</v>
      </c>
      <c r="J20" s="114">
        <v>6.8550256423843337</v>
      </c>
      <c r="K20" s="114">
        <v>-9.4521140845362623</v>
      </c>
      <c r="L20" s="114">
        <v>-23.802733748103961</v>
      </c>
      <c r="M20" s="113">
        <v>-0.7734139020032984</v>
      </c>
      <c r="N20" s="114">
        <v>-8.0741838057658128</v>
      </c>
      <c r="O20" s="114">
        <v>-2.5201164091272545</v>
      </c>
      <c r="P20" s="114">
        <v>-32.699301358491255</v>
      </c>
      <c r="Q20" s="114">
        <v>16.876264589301627</v>
      </c>
      <c r="R20" s="114">
        <v>18.170147195232488</v>
      </c>
      <c r="S20" s="114">
        <v>-9.934259618458924</v>
      </c>
      <c r="T20" s="114">
        <v>7.7189168661615355</v>
      </c>
      <c r="U20" s="114">
        <v>-32.138913950025895</v>
      </c>
      <c r="V20" s="114">
        <v>17.060977327017184</v>
      </c>
      <c r="W20" s="114">
        <v>13.911466541413759</v>
      </c>
      <c r="X20" s="114">
        <v>-5.5462539975162031</v>
      </c>
      <c r="Y20" s="114">
        <v>-27.590395440458309</v>
      </c>
      <c r="Z20" s="115">
        <v>-2.2136367770314962</v>
      </c>
      <c r="AA20" s="73"/>
      <c r="AB20" s="69"/>
    </row>
    <row r="21" spans="2:28" ht="18.75" customHeight="1" x14ac:dyDescent="0.3">
      <c r="B21" s="52" t="s">
        <v>80</v>
      </c>
      <c r="C21" s="53">
        <v>1399</v>
      </c>
      <c r="D21" s="53">
        <v>1</v>
      </c>
      <c r="E21" s="143">
        <v>0.15817388137367061</v>
      </c>
      <c r="F21" s="108">
        <v>-16.383331799380969</v>
      </c>
      <c r="G21" s="108">
        <v>8.464828651991624</v>
      </c>
      <c r="H21" s="116">
        <v>6.8035583200069851</v>
      </c>
      <c r="I21" s="116">
        <v>5.359335632241752</v>
      </c>
      <c r="J21" s="116">
        <v>4.1646688534833629</v>
      </c>
      <c r="K21" s="116">
        <v>6.5674433058245256</v>
      </c>
      <c r="L21" s="116">
        <v>24.823010622197899</v>
      </c>
      <c r="M21" s="108">
        <v>0.77867531908893284</v>
      </c>
      <c r="N21" s="116">
        <v>3.7105868438710843</v>
      </c>
      <c r="O21" s="116">
        <v>-9.5347397469354433</v>
      </c>
      <c r="P21" s="116">
        <v>-46.648154593863659</v>
      </c>
      <c r="Q21" s="116">
        <v>27.218203733908467</v>
      </c>
      <c r="R21" s="116">
        <v>30.809825456395345</v>
      </c>
      <c r="S21" s="116">
        <v>-7.1011506741353543</v>
      </c>
      <c r="T21" s="116">
        <v>-7.5968330105363435</v>
      </c>
      <c r="U21" s="116">
        <v>-14.936862255901218</v>
      </c>
      <c r="V21" s="116">
        <v>15.352321729953289</v>
      </c>
      <c r="W21" s="116">
        <v>5.1451811970620014</v>
      </c>
      <c r="X21" s="116">
        <v>-8.3761489307410528</v>
      </c>
      <c r="Y21" s="116">
        <v>-18.53804235606448</v>
      </c>
      <c r="Z21" s="109">
        <v>2.0695572070734869</v>
      </c>
      <c r="AA21" s="73"/>
      <c r="AB21" s="74"/>
    </row>
    <row r="22" spans="2:28" ht="18.75" customHeight="1" x14ac:dyDescent="0.3">
      <c r="B22" s="36"/>
      <c r="C22" s="37"/>
      <c r="D22" s="37">
        <v>2</v>
      </c>
      <c r="E22" s="144">
        <v>2.1259912799204841</v>
      </c>
      <c r="F22" s="110">
        <v>19.525944826500137</v>
      </c>
      <c r="G22" s="110">
        <v>11.867689355198465</v>
      </c>
      <c r="H22" s="111">
        <v>14.185729206170677</v>
      </c>
      <c r="I22" s="111">
        <v>17.839624782501957</v>
      </c>
      <c r="J22" s="111">
        <v>6.4147020692639103</v>
      </c>
      <c r="K22" s="111">
        <v>1.9766580194177266</v>
      </c>
      <c r="L22" s="111">
        <v>-5.6600430742574588</v>
      </c>
      <c r="M22" s="110">
        <v>2.8733867631180772</v>
      </c>
      <c r="N22" s="111">
        <v>0.69154904080579627</v>
      </c>
      <c r="O22" s="111">
        <v>-3.6798367946382342</v>
      </c>
      <c r="P22" s="111">
        <v>-41.952884148491961</v>
      </c>
      <c r="Q22" s="111">
        <v>18.525232661891167</v>
      </c>
      <c r="R22" s="111">
        <v>14.975843131287007</v>
      </c>
      <c r="S22" s="111">
        <v>8.8340079320247611</v>
      </c>
      <c r="T22" s="111">
        <v>3.6851127901043128</v>
      </c>
      <c r="U22" s="111">
        <v>-2.4587283897702008</v>
      </c>
      <c r="V22" s="111">
        <v>8.4421523314955493</v>
      </c>
      <c r="W22" s="111">
        <v>-2.1907794534077283</v>
      </c>
      <c r="X22" s="111">
        <v>-0.51777384481597721</v>
      </c>
      <c r="Y22" s="111">
        <v>-4.4487005539813822</v>
      </c>
      <c r="Z22" s="112">
        <v>6.127427874209431</v>
      </c>
      <c r="AA22" s="73"/>
      <c r="AB22" s="71"/>
    </row>
    <row r="23" spans="2:28" ht="18.75" customHeight="1" x14ac:dyDescent="0.3">
      <c r="B23" s="36"/>
      <c r="C23" s="37"/>
      <c r="D23" s="37">
        <v>3</v>
      </c>
      <c r="E23" s="144">
        <v>5.3346484128814211</v>
      </c>
      <c r="F23" s="110">
        <v>11.961550351280309</v>
      </c>
      <c r="G23" s="110">
        <v>13.435900915265691</v>
      </c>
      <c r="H23" s="111">
        <v>17.33914307454387</v>
      </c>
      <c r="I23" s="111">
        <v>17.132489860919463</v>
      </c>
      <c r="J23" s="111">
        <v>6.7964022945519105</v>
      </c>
      <c r="K23" s="111">
        <v>4.2142750148848052</v>
      </c>
      <c r="L23" s="111">
        <v>-1.4763958231109058</v>
      </c>
      <c r="M23" s="110">
        <v>-1.1505937502999757</v>
      </c>
      <c r="N23" s="111">
        <v>2.6014987739929865</v>
      </c>
      <c r="O23" s="111">
        <v>-0.87221322290554326</v>
      </c>
      <c r="P23" s="111">
        <v>-41.855981717410728</v>
      </c>
      <c r="Q23" s="111">
        <v>33.548897825468458</v>
      </c>
      <c r="R23" s="111">
        <v>-5.3311258050632944</v>
      </c>
      <c r="S23" s="111">
        <v>5.3034446908771997</v>
      </c>
      <c r="T23" s="111">
        <v>1.7922400952288058</v>
      </c>
      <c r="U23" s="111">
        <v>-9.568052574899724</v>
      </c>
      <c r="V23" s="111">
        <v>-5.609356079953443</v>
      </c>
      <c r="W23" s="111">
        <v>-14.456293303731584</v>
      </c>
      <c r="X23" s="111">
        <v>-13.290993450005658</v>
      </c>
      <c r="Y23" s="111">
        <v>2.2130600504028877</v>
      </c>
      <c r="Z23" s="112">
        <v>5.0453626830276193</v>
      </c>
      <c r="AA23" s="73"/>
      <c r="AB23" s="71"/>
    </row>
    <row r="24" spans="2:28" ht="18.75" customHeight="1" x14ac:dyDescent="0.3">
      <c r="B24" s="41"/>
      <c r="C24" s="42"/>
      <c r="D24" s="42">
        <v>4</v>
      </c>
      <c r="E24" s="145">
        <v>3.4493436094846572</v>
      </c>
      <c r="F24" s="113">
        <v>39.006070339812624</v>
      </c>
      <c r="G24" s="113">
        <v>14.675041479051671</v>
      </c>
      <c r="H24" s="114">
        <v>9.8662960594365643</v>
      </c>
      <c r="I24" s="114">
        <v>13.763290870217276</v>
      </c>
      <c r="J24" s="114">
        <v>9.1099237373307034</v>
      </c>
      <c r="K24" s="114">
        <v>13.341954417551193</v>
      </c>
      <c r="L24" s="114">
        <v>23.123386519423249</v>
      </c>
      <c r="M24" s="113">
        <v>-0.37747991972875639</v>
      </c>
      <c r="N24" s="114">
        <v>5.4385445872248823</v>
      </c>
      <c r="O24" s="114">
        <v>7.5420144276204866</v>
      </c>
      <c r="P24" s="114">
        <v>-20.05140762489242</v>
      </c>
      <c r="Q24" s="114">
        <v>21.111948260117529</v>
      </c>
      <c r="R24" s="114">
        <v>-11.782737426924569</v>
      </c>
      <c r="S24" s="114">
        <v>8.5766280149703249</v>
      </c>
      <c r="T24" s="114">
        <v>-2.8780431585735613</v>
      </c>
      <c r="U24" s="114">
        <v>21.136304600529087</v>
      </c>
      <c r="V24" s="114">
        <v>-14.42188416453935</v>
      </c>
      <c r="W24" s="114">
        <v>-19.210722026527932</v>
      </c>
      <c r="X24" s="114">
        <v>3.0635811458653137</v>
      </c>
      <c r="Y24" s="114">
        <v>22.888492550557785</v>
      </c>
      <c r="Z24" s="115">
        <v>7.0684934684313703</v>
      </c>
      <c r="AA24" s="73"/>
      <c r="AB24" s="71"/>
    </row>
    <row r="25" spans="2:28" ht="18.75" customHeight="1" x14ac:dyDescent="0.3">
      <c r="B25" s="52" t="s">
        <v>81</v>
      </c>
      <c r="C25" s="53">
        <v>1400</v>
      </c>
      <c r="D25" s="53">
        <v>1</v>
      </c>
      <c r="E25" s="143">
        <v>-4.1963721779376328</v>
      </c>
      <c r="F25" s="108">
        <v>42.892235682881221</v>
      </c>
      <c r="G25" s="108">
        <v>5.0627504038507567</v>
      </c>
      <c r="H25" s="116">
        <v>17.411900390777802</v>
      </c>
      <c r="I25" s="116">
        <v>7.3675967726084934</v>
      </c>
      <c r="J25" s="116">
        <v>8.7402360973954956</v>
      </c>
      <c r="K25" s="116">
        <v>5.5735831444580839</v>
      </c>
      <c r="L25" s="116">
        <v>-10.617837908876254</v>
      </c>
      <c r="M25" s="108">
        <v>5.3580554922637162</v>
      </c>
      <c r="N25" s="116">
        <v>8.332056626666855</v>
      </c>
      <c r="O25" s="116">
        <v>13.93986559576696</v>
      </c>
      <c r="P25" s="116">
        <v>26.336518602418195</v>
      </c>
      <c r="Q25" s="116">
        <v>18.937232398588222</v>
      </c>
      <c r="R25" s="116">
        <v>-24.726396026070333</v>
      </c>
      <c r="S25" s="116">
        <v>-2.2551840054519943</v>
      </c>
      <c r="T25" s="116">
        <v>20.862474160673258</v>
      </c>
      <c r="U25" s="116">
        <v>6.3007617722014686</v>
      </c>
      <c r="V25" s="116">
        <v>9.4112323319423581</v>
      </c>
      <c r="W25" s="116">
        <v>0.42029170630755175</v>
      </c>
      <c r="X25" s="116">
        <v>18.993562267608397</v>
      </c>
      <c r="Y25" s="116">
        <v>17.789305520019667</v>
      </c>
      <c r="Z25" s="109">
        <v>6.3213045058029991</v>
      </c>
      <c r="AA25" s="73"/>
      <c r="AB25" s="74"/>
    </row>
    <row r="26" spans="2:28" ht="18.75" customHeight="1" x14ac:dyDescent="0.3">
      <c r="B26" s="36"/>
      <c r="C26" s="37"/>
      <c r="D26" s="37">
        <v>2</v>
      </c>
      <c r="E26" s="144">
        <v>-4.4795992221791465</v>
      </c>
      <c r="F26" s="110">
        <v>9.9786070200029684</v>
      </c>
      <c r="G26" s="110">
        <v>-3.9768056556913223</v>
      </c>
      <c r="H26" s="111">
        <v>-5.3889733152387862</v>
      </c>
      <c r="I26" s="111">
        <v>-1.4669239331436756</v>
      </c>
      <c r="J26" s="111">
        <v>1.0680352928507375</v>
      </c>
      <c r="K26" s="111">
        <v>5.7368018616546124</v>
      </c>
      <c r="L26" s="111">
        <v>-13.63677296168845</v>
      </c>
      <c r="M26" s="110">
        <v>3.7502877908737133</v>
      </c>
      <c r="N26" s="111">
        <v>4.0913683818911011</v>
      </c>
      <c r="O26" s="111">
        <v>-0.63768208833980111</v>
      </c>
      <c r="P26" s="111">
        <v>34.410003980475352</v>
      </c>
      <c r="Q26" s="111">
        <v>20.97924536780323</v>
      </c>
      <c r="R26" s="111">
        <v>-8.0838588440437604</v>
      </c>
      <c r="S26" s="111">
        <v>-1.6066132895993803</v>
      </c>
      <c r="T26" s="111">
        <v>1.7710523870416921</v>
      </c>
      <c r="U26" s="111">
        <v>-4.9918726943163705</v>
      </c>
      <c r="V26" s="111">
        <v>11.257833628553129</v>
      </c>
      <c r="W26" s="111">
        <v>9.4748577796400184</v>
      </c>
      <c r="X26" s="111">
        <v>15.403505417595326</v>
      </c>
      <c r="Y26" s="111">
        <v>5.5184670913943705</v>
      </c>
      <c r="Z26" s="112">
        <v>3.0376898653216244E-2</v>
      </c>
      <c r="AA26" s="73"/>
      <c r="AB26" s="69"/>
    </row>
    <row r="27" spans="2:28" ht="18.75" customHeight="1" x14ac:dyDescent="0.3">
      <c r="B27" s="36"/>
      <c r="C27" s="37"/>
      <c r="D27" s="37">
        <v>3</v>
      </c>
      <c r="E27" s="144">
        <v>-4.1202009553461494</v>
      </c>
      <c r="F27" s="110">
        <v>5.161942543252124</v>
      </c>
      <c r="G27" s="110">
        <v>5.1832137159338885</v>
      </c>
      <c r="H27" s="111">
        <v>23.271164750498684</v>
      </c>
      <c r="I27" s="111">
        <v>5.1086903549136338</v>
      </c>
      <c r="J27" s="111">
        <v>3.4001902863004716</v>
      </c>
      <c r="K27" s="111">
        <v>4.6655632682656858</v>
      </c>
      <c r="L27" s="111">
        <v>-3.9450060166026475</v>
      </c>
      <c r="M27" s="110">
        <v>8.236791247493727</v>
      </c>
      <c r="N27" s="111">
        <v>5.5633023891585651</v>
      </c>
      <c r="O27" s="111">
        <v>10.749416332926344</v>
      </c>
      <c r="P27" s="111">
        <v>41.501919029782357</v>
      </c>
      <c r="Q27" s="111">
        <v>19.17678459246082</v>
      </c>
      <c r="R27" s="111">
        <v>5.2194791237129721</v>
      </c>
      <c r="S27" s="111">
        <v>6.2255645004205604</v>
      </c>
      <c r="T27" s="111">
        <v>40.672321005547957</v>
      </c>
      <c r="U27" s="111">
        <v>-5.6307126916643284</v>
      </c>
      <c r="V27" s="111">
        <v>7.6747744920448042</v>
      </c>
      <c r="W27" s="111">
        <v>4.5886466074873056</v>
      </c>
      <c r="X27" s="111">
        <v>13.592003743829721</v>
      </c>
      <c r="Y27" s="111">
        <v>10.922973658460307</v>
      </c>
      <c r="Z27" s="112">
        <v>5.3900543255165303</v>
      </c>
      <c r="AA27" s="73"/>
      <c r="AB27" s="69"/>
    </row>
    <row r="28" spans="2:28" ht="18.75" customHeight="1" x14ac:dyDescent="0.3">
      <c r="B28" s="41"/>
      <c r="C28" s="42"/>
      <c r="D28" s="42">
        <v>4</v>
      </c>
      <c r="E28" s="145">
        <v>-3.0943731893279107</v>
      </c>
      <c r="F28" s="113">
        <v>2.1428285480245677</v>
      </c>
      <c r="G28" s="113">
        <v>4.9038920797363375</v>
      </c>
      <c r="H28" s="114">
        <v>17.073450194706538</v>
      </c>
      <c r="I28" s="114">
        <v>2.8482404607679257</v>
      </c>
      <c r="J28" s="114">
        <v>-0.46789559984159723</v>
      </c>
      <c r="K28" s="114">
        <v>1.6825115816344862</v>
      </c>
      <c r="L28" s="114">
        <v>8.5416837206483365</v>
      </c>
      <c r="M28" s="113">
        <v>5.538391262631805</v>
      </c>
      <c r="N28" s="114">
        <v>5.1933383467028165</v>
      </c>
      <c r="O28" s="114">
        <v>1.2055708181454321</v>
      </c>
      <c r="P28" s="114">
        <v>39.137258479921115</v>
      </c>
      <c r="Q28" s="114">
        <v>8.1592474614434565</v>
      </c>
      <c r="R28" s="114">
        <v>6.3167154999952686</v>
      </c>
      <c r="S28" s="114">
        <v>2.7139924312518104</v>
      </c>
      <c r="T28" s="114">
        <v>4.9109755266188699</v>
      </c>
      <c r="U28" s="114">
        <v>-3.3550610940270644</v>
      </c>
      <c r="V28" s="114">
        <v>7.1917258780289899</v>
      </c>
      <c r="W28" s="114">
        <v>10.618138672544063</v>
      </c>
      <c r="X28" s="114">
        <v>15.927421296350829</v>
      </c>
      <c r="Y28" s="114">
        <v>-0.22601587251061517</v>
      </c>
      <c r="Z28" s="115">
        <v>4.9594998958870491</v>
      </c>
      <c r="AA28" s="73"/>
      <c r="AB28" s="69"/>
    </row>
    <row r="29" spans="2:28" ht="18.75" customHeight="1" x14ac:dyDescent="0.3">
      <c r="B29" s="52" t="s">
        <v>82</v>
      </c>
      <c r="C29" s="53">
        <v>1401</v>
      </c>
      <c r="D29" s="53">
        <v>1</v>
      </c>
      <c r="E29" s="143">
        <v>3.7069761667941634</v>
      </c>
      <c r="F29" s="108">
        <v>3.3440047804580928</v>
      </c>
      <c r="G29" s="108">
        <v>5.2396095437363641</v>
      </c>
      <c r="H29" s="116">
        <v>15.552899876868835</v>
      </c>
      <c r="I29" s="116">
        <v>6.2219972327713009</v>
      </c>
      <c r="J29" s="116">
        <v>-0.1529861419433729</v>
      </c>
      <c r="K29" s="116">
        <v>2.0075625065149012</v>
      </c>
      <c r="L29" s="116">
        <v>-4.7382821418383543</v>
      </c>
      <c r="M29" s="108">
        <v>0.81378857851399289</v>
      </c>
      <c r="N29" s="116">
        <v>3.6158759525849291</v>
      </c>
      <c r="O29" s="116">
        <v>5.5414581792860389</v>
      </c>
      <c r="P29" s="116">
        <v>23.078889550912109</v>
      </c>
      <c r="Q29" s="116">
        <v>5.0178088934093239</v>
      </c>
      <c r="R29" s="116">
        <v>12.35299120955051</v>
      </c>
      <c r="S29" s="116">
        <v>6.048657515399384</v>
      </c>
      <c r="T29" s="116">
        <v>9.0510541627933208</v>
      </c>
      <c r="U29" s="116">
        <v>-11.664470924598419</v>
      </c>
      <c r="V29" s="116">
        <v>-15.852035709202511</v>
      </c>
      <c r="W29" s="116">
        <v>-15.122176440436618</v>
      </c>
      <c r="X29" s="116">
        <v>-2.9129234941014204</v>
      </c>
      <c r="Y29" s="116">
        <v>-6.3667610516986315</v>
      </c>
      <c r="Z29" s="109">
        <v>2.8000449589672201</v>
      </c>
    </row>
    <row r="30" spans="2:28" ht="18.75" customHeight="1" x14ac:dyDescent="0.3">
      <c r="B30" s="36"/>
      <c r="C30" s="37"/>
      <c r="D30" s="37">
        <v>2</v>
      </c>
      <c r="E30" s="144">
        <v>3.6100103533625685</v>
      </c>
      <c r="F30" s="110">
        <v>9.3978186941559301</v>
      </c>
      <c r="G30" s="110">
        <v>13.177005370669548</v>
      </c>
      <c r="H30" s="111">
        <v>31.878191725784205</v>
      </c>
      <c r="I30" s="111">
        <v>13.754377254752541</v>
      </c>
      <c r="J30" s="111">
        <v>4.3761738544191786</v>
      </c>
      <c r="K30" s="111">
        <v>-5.2195437741531521</v>
      </c>
      <c r="L30" s="111">
        <v>3.8025172956548658</v>
      </c>
      <c r="M30" s="110">
        <v>-0.13421237627255778</v>
      </c>
      <c r="N30" s="111">
        <v>8.1437626122172588</v>
      </c>
      <c r="O30" s="111">
        <v>8.0023080831309983</v>
      </c>
      <c r="P30" s="111">
        <v>9.8442705591216253</v>
      </c>
      <c r="Q30" s="111">
        <v>-1.9399517820303913</v>
      </c>
      <c r="R30" s="111">
        <v>-1.4976111966383883</v>
      </c>
      <c r="S30" s="111">
        <v>6.0358706247418183</v>
      </c>
      <c r="T30" s="111">
        <v>22.295834411773228</v>
      </c>
      <c r="U30" s="111">
        <v>-11.39398693464166</v>
      </c>
      <c r="V30" s="111">
        <v>-19.483274364036845</v>
      </c>
      <c r="W30" s="111">
        <v>-22.085055039364875</v>
      </c>
      <c r="X30" s="111">
        <v>-9.5339389233110126</v>
      </c>
      <c r="Y30" s="111">
        <v>-8.1470634077454491</v>
      </c>
      <c r="Z30" s="112">
        <v>5.0817131827112831</v>
      </c>
    </row>
    <row r="31" spans="2:28" ht="18.75" customHeight="1" x14ac:dyDescent="0.3">
      <c r="B31" s="36"/>
      <c r="C31" s="37"/>
      <c r="D31" s="37">
        <v>3</v>
      </c>
      <c r="E31" s="144">
        <v>3.7961342011379742</v>
      </c>
      <c r="F31" s="110">
        <v>14.469686802580469</v>
      </c>
      <c r="G31" s="110">
        <v>8.4535644014061688</v>
      </c>
      <c r="H31" s="111">
        <v>13.34177907458438</v>
      </c>
      <c r="I31" s="111">
        <v>9.1792493186032971</v>
      </c>
      <c r="J31" s="111">
        <v>3.0274731101640526</v>
      </c>
      <c r="K31" s="111">
        <v>7.0299880668232646</v>
      </c>
      <c r="L31" s="111">
        <v>2.5323466348492474</v>
      </c>
      <c r="M31" s="110">
        <v>2.066765108398755</v>
      </c>
      <c r="N31" s="111">
        <v>9.9218159035695805</v>
      </c>
      <c r="O31" s="111">
        <v>6.0533506560372246</v>
      </c>
      <c r="P31" s="111">
        <v>44.954931385312648</v>
      </c>
      <c r="Q31" s="111">
        <v>-1.3769364130870088</v>
      </c>
      <c r="R31" s="111">
        <v>8.1097072386427982</v>
      </c>
      <c r="S31" s="111">
        <v>-2.4651037069031787</v>
      </c>
      <c r="T31" s="111">
        <v>-9.7867521391252126</v>
      </c>
      <c r="U31" s="111">
        <v>-19.891975966844086</v>
      </c>
      <c r="V31" s="111">
        <v>-17.15170898437519</v>
      </c>
      <c r="W31" s="111">
        <v>-6.3428699443591654</v>
      </c>
      <c r="X31" s="111">
        <v>12.104543321992082</v>
      </c>
      <c r="Y31" s="111">
        <v>1.2269464463644226</v>
      </c>
      <c r="Z31" s="112">
        <v>5.2024738444445831</v>
      </c>
    </row>
    <row r="32" spans="2:28" ht="18.75" customHeight="1" x14ac:dyDescent="0.3">
      <c r="B32" s="41"/>
      <c r="C32" s="42"/>
      <c r="D32" s="42">
        <v>4</v>
      </c>
      <c r="E32" s="145">
        <v>3.4314941159866663</v>
      </c>
      <c r="F32" s="113">
        <v>12.407258702388674</v>
      </c>
      <c r="G32" s="113">
        <v>8.8056524480551133</v>
      </c>
      <c r="H32" s="114">
        <v>9.7632371280475638</v>
      </c>
      <c r="I32" s="114">
        <v>11.183889919272332</v>
      </c>
      <c r="J32" s="114">
        <v>1.5766704158106677</v>
      </c>
      <c r="K32" s="114">
        <v>3.1799210522425909</v>
      </c>
      <c r="L32" s="114">
        <v>-0.25156255669564587</v>
      </c>
      <c r="M32" s="113">
        <v>1.8962673522238731</v>
      </c>
      <c r="N32" s="114">
        <v>13.180642621095686</v>
      </c>
      <c r="O32" s="114">
        <v>4.6252787179501951</v>
      </c>
      <c r="P32" s="114">
        <v>36.354041172898519</v>
      </c>
      <c r="Q32" s="114">
        <v>11.353941919990547</v>
      </c>
      <c r="R32" s="114">
        <v>5.9958615586381541</v>
      </c>
      <c r="S32" s="114">
        <v>3.6748404778099228</v>
      </c>
      <c r="T32" s="114">
        <v>29.90697264825738</v>
      </c>
      <c r="U32" s="114">
        <v>-14.087328236613573</v>
      </c>
      <c r="V32" s="114">
        <v>-17.312511209004654</v>
      </c>
      <c r="W32" s="114">
        <v>-22.98364929123484</v>
      </c>
      <c r="X32" s="114">
        <v>-3.8831503265461862</v>
      </c>
      <c r="Y32" s="114">
        <v>3.2607618179616935</v>
      </c>
      <c r="Z32" s="115">
        <v>5.2190415689279632</v>
      </c>
    </row>
    <row r="33" spans="2:26" ht="18.75" customHeight="1" x14ac:dyDescent="0.3">
      <c r="B33" s="52" t="s">
        <v>83</v>
      </c>
      <c r="C33" s="53">
        <v>1402</v>
      </c>
      <c r="D33" s="53">
        <v>1</v>
      </c>
      <c r="E33" s="143">
        <v>1.7327285622722712</v>
      </c>
      <c r="F33" s="108">
        <v>19.619074764480459</v>
      </c>
      <c r="G33" s="108">
        <v>4.9863757266306976</v>
      </c>
      <c r="H33" s="116">
        <v>6.7898452988738569</v>
      </c>
      <c r="I33" s="116">
        <v>5.5935070456678773</v>
      </c>
      <c r="J33" s="116">
        <v>5.0533721757115728</v>
      </c>
      <c r="K33" s="116">
        <v>0.57821137730726946</v>
      </c>
      <c r="L33" s="116">
        <v>0.44428290701823414</v>
      </c>
      <c r="M33" s="108">
        <v>5.9740725283275538</v>
      </c>
      <c r="N33" s="116">
        <v>5.9877897562083291</v>
      </c>
      <c r="O33" s="116">
        <v>12.055026652276439</v>
      </c>
      <c r="P33" s="116">
        <v>36.506047067445223</v>
      </c>
      <c r="Q33" s="116">
        <v>24.508110530927382</v>
      </c>
      <c r="R33" s="116">
        <v>4.1243759844903138</v>
      </c>
      <c r="S33" s="116">
        <v>5.0626890602747352</v>
      </c>
      <c r="T33" s="116">
        <v>-0.59537096003460022</v>
      </c>
      <c r="U33" s="116">
        <v>-8.2512431409006552</v>
      </c>
      <c r="V33" s="116">
        <v>-3.2106695048082088</v>
      </c>
      <c r="W33" s="116">
        <v>0.41519007225461735</v>
      </c>
      <c r="X33" s="116">
        <v>7.5792463286252314</v>
      </c>
      <c r="Y33" s="116">
        <v>11.507456699364567</v>
      </c>
      <c r="Z33" s="109">
        <v>6.2385560997947067</v>
      </c>
    </row>
    <row r="34" spans="2:26" ht="18.75" customHeight="1" x14ac:dyDescent="0.3">
      <c r="B34" s="36"/>
      <c r="C34" s="37"/>
      <c r="D34" s="37">
        <v>2</v>
      </c>
      <c r="E34" s="144">
        <v>0.60097238446219592</v>
      </c>
      <c r="F34" s="110">
        <v>22.306052144279363</v>
      </c>
      <c r="G34" s="110">
        <v>3.9612534492956541</v>
      </c>
      <c r="H34" s="111">
        <v>2.1175019641981123</v>
      </c>
      <c r="I34" s="111">
        <v>4.8247053074156554</v>
      </c>
      <c r="J34" s="111">
        <v>4.6885588936829805</v>
      </c>
      <c r="K34" s="111">
        <v>4.1653093173698466</v>
      </c>
      <c r="L34" s="111">
        <v>0.95103433034186935</v>
      </c>
      <c r="M34" s="110">
        <v>3.8636522335898178</v>
      </c>
      <c r="N34" s="111">
        <v>4.6681398960256075</v>
      </c>
      <c r="O34" s="111">
        <v>7.9326610039414618</v>
      </c>
      <c r="P34" s="111">
        <v>29.143709607388303</v>
      </c>
      <c r="Q34" s="111">
        <v>33.614492567255695</v>
      </c>
      <c r="R34" s="111">
        <v>0.92402564106181728</v>
      </c>
      <c r="S34" s="111">
        <v>1.273497887204627</v>
      </c>
      <c r="T34" s="111">
        <v>-8.6372994023582947</v>
      </c>
      <c r="U34" s="111">
        <v>-9.656466064622677</v>
      </c>
      <c r="V34" s="111">
        <v>-1.8046967314834603</v>
      </c>
      <c r="W34" s="111">
        <v>1.485952219193905</v>
      </c>
      <c r="X34" s="111">
        <v>5.6966573684611888</v>
      </c>
      <c r="Y34" s="111">
        <v>7.5988996221909986</v>
      </c>
      <c r="Z34" s="112">
        <v>4.3966988364649637</v>
      </c>
    </row>
    <row r="35" spans="2:26" ht="18.75" customHeight="1" x14ac:dyDescent="0.3">
      <c r="B35" s="36"/>
      <c r="C35" s="37"/>
      <c r="D35" s="37">
        <v>3</v>
      </c>
      <c r="E35" s="144">
        <v>0.4244802466707398</v>
      </c>
      <c r="F35" s="110">
        <v>19.103172597740283</v>
      </c>
      <c r="G35" s="110">
        <v>4.200928827918645</v>
      </c>
      <c r="H35" s="111">
        <v>3.9949603001634415</v>
      </c>
      <c r="I35" s="111">
        <v>4.8626458149536802</v>
      </c>
      <c r="J35" s="111">
        <v>3.5408394515418706</v>
      </c>
      <c r="K35" s="111">
        <v>0.46714385570348327</v>
      </c>
      <c r="L35" s="111">
        <v>0.96709216589626124</v>
      </c>
      <c r="M35" s="110">
        <v>2.35086570783632</v>
      </c>
      <c r="N35" s="111">
        <v>2.9565706220781465</v>
      </c>
      <c r="O35" s="111">
        <v>6.387923817485671</v>
      </c>
      <c r="P35" s="111">
        <v>-2.8692624442438301</v>
      </c>
      <c r="Q35" s="111">
        <v>49.803619741714641</v>
      </c>
      <c r="R35" s="111">
        <v>-4.260285824220972</v>
      </c>
      <c r="S35" s="111">
        <v>1.4352736177975203</v>
      </c>
      <c r="T35" s="111">
        <v>-11.260399413220483</v>
      </c>
      <c r="U35" s="111">
        <v>-7.5024595701269021</v>
      </c>
      <c r="V35" s="111">
        <v>-3.1261073737162093</v>
      </c>
      <c r="W35" s="111">
        <v>2.8534137938912352</v>
      </c>
      <c r="X35" s="111">
        <v>0.21752457237016642</v>
      </c>
      <c r="Y35" s="111">
        <v>-4.6553104889961787</v>
      </c>
      <c r="Z35" s="112">
        <v>3.893723968123993</v>
      </c>
    </row>
    <row r="36" spans="2:26" ht="18.75" customHeight="1" x14ac:dyDescent="0.3">
      <c r="B36" s="41"/>
      <c r="C36" s="42"/>
      <c r="D36" s="42">
        <v>4</v>
      </c>
      <c r="E36" s="145">
        <v>0.24095887953967576</v>
      </c>
      <c r="F36" s="113">
        <v>14.109016966501216</v>
      </c>
      <c r="G36" s="113">
        <v>7.0639105574669827</v>
      </c>
      <c r="H36" s="114">
        <v>5.7471355005198177</v>
      </c>
      <c r="I36" s="114">
        <v>6.001008794515954</v>
      </c>
      <c r="J36" s="114">
        <v>2.309106142974457</v>
      </c>
      <c r="K36" s="114">
        <v>1.9399975136687999</v>
      </c>
      <c r="L36" s="114">
        <v>13.746774794688577</v>
      </c>
      <c r="M36" s="113">
        <v>3.873985184100448</v>
      </c>
      <c r="N36" s="114">
        <v>1.6555771486772954</v>
      </c>
      <c r="O36" s="114">
        <v>9.7456234807281561</v>
      </c>
      <c r="P36" s="114">
        <v>7.2537729022996729</v>
      </c>
      <c r="Q36" s="114">
        <v>26.324713219072422</v>
      </c>
      <c r="R36" s="114">
        <v>-0.52158762934072911</v>
      </c>
      <c r="S36" s="114">
        <v>-0.10900074012147343</v>
      </c>
      <c r="T36" s="114">
        <v>3.0686386464347351</v>
      </c>
      <c r="U36" s="114">
        <v>4.1859354347262467</v>
      </c>
      <c r="V36" s="114">
        <v>1.6662007873311353</v>
      </c>
      <c r="W36" s="114">
        <v>11.439491798485165</v>
      </c>
      <c r="X36" s="114">
        <v>6.6830925003948209</v>
      </c>
      <c r="Y36" s="114">
        <v>8.0378604804974003</v>
      </c>
      <c r="Z36" s="115">
        <v>5.8192531618991552</v>
      </c>
    </row>
    <row r="37" spans="2:26" ht="18.75" customHeight="1" x14ac:dyDescent="0.3">
      <c r="B37" s="52" t="s">
        <v>84</v>
      </c>
      <c r="C37" s="53">
        <v>1403</v>
      </c>
      <c r="D37" s="53">
        <v>1</v>
      </c>
      <c r="E37" s="143">
        <v>3</v>
      </c>
      <c r="F37" s="108">
        <v>7.5477202498862965</v>
      </c>
      <c r="G37" s="108">
        <v>2.695111836997313</v>
      </c>
      <c r="H37" s="116">
        <v>4.637164673841923</v>
      </c>
      <c r="I37" s="116">
        <v>2.1879393995007774</v>
      </c>
      <c r="J37" s="116">
        <v>2.678797304872262</v>
      </c>
      <c r="K37" s="116">
        <v>2.1000000261313261</v>
      </c>
      <c r="L37" s="116">
        <v>3.9349626822164652</v>
      </c>
      <c r="M37" s="108">
        <v>2.189677020623094</v>
      </c>
      <c r="N37" s="116">
        <v>2.2793016091488028</v>
      </c>
      <c r="O37" s="116">
        <v>0.83440195623308</v>
      </c>
      <c r="P37" s="116">
        <v>-3.8515656411795902</v>
      </c>
      <c r="Q37" s="116">
        <v>15.853459675968978</v>
      </c>
      <c r="R37" s="116">
        <v>0.66142025186628928</v>
      </c>
      <c r="S37" s="116">
        <v>2.2630497797762104</v>
      </c>
      <c r="T37" s="116">
        <v>5.0044168167898988</v>
      </c>
      <c r="U37" s="116">
        <v>-1.7232292506967184</v>
      </c>
      <c r="V37" s="116">
        <v>-1.6225474376474551</v>
      </c>
      <c r="W37" s="116">
        <v>5.2040981462086506</v>
      </c>
      <c r="X37" s="116">
        <v>4.3159543935538807</v>
      </c>
      <c r="Y37" s="116">
        <v>20.676694451284632</v>
      </c>
      <c r="Z37" s="109">
        <v>2.8913192545648343</v>
      </c>
    </row>
    <row r="38" spans="2:26" ht="18.75" customHeight="1" x14ac:dyDescent="0.3">
      <c r="B38" s="36"/>
      <c r="C38" s="37"/>
      <c r="D38" s="37">
        <v>2</v>
      </c>
      <c r="E38" s="144">
        <v>3.5999999999999801</v>
      </c>
      <c r="F38" s="110">
        <v>6.1155961177211253</v>
      </c>
      <c r="G38" s="110">
        <v>0.9135930893730233</v>
      </c>
      <c r="H38" s="111">
        <v>3.0223614896908373</v>
      </c>
      <c r="I38" s="111">
        <v>0.21144603168443155</v>
      </c>
      <c r="J38" s="111">
        <v>0.7051344103438737</v>
      </c>
      <c r="K38" s="111">
        <v>-3.902111700426758E-8</v>
      </c>
      <c r="L38" s="111">
        <v>3.0261670771446489</v>
      </c>
      <c r="M38" s="110">
        <v>2.7613381036067324</v>
      </c>
      <c r="N38" s="111">
        <v>1.6089312709258508</v>
      </c>
      <c r="O38" s="111">
        <v>-0.73793243934994734</v>
      </c>
      <c r="P38" s="111">
        <v>8.9600114017871988</v>
      </c>
      <c r="Q38" s="111">
        <v>13.57066930006863</v>
      </c>
      <c r="R38" s="111">
        <v>1.7700074598358242</v>
      </c>
      <c r="S38" s="111">
        <v>2.0569182154000174</v>
      </c>
      <c r="T38" s="111">
        <v>12.103310720230098</v>
      </c>
      <c r="U38" s="111">
        <v>-4.0233015889270973</v>
      </c>
      <c r="V38" s="111">
        <v>2.3176733925245401</v>
      </c>
      <c r="W38" s="111">
        <v>5.8952495476228535</v>
      </c>
      <c r="X38" s="111">
        <v>10.270097221071168</v>
      </c>
      <c r="Y38" s="111">
        <v>21.988586928855767</v>
      </c>
      <c r="Z38" s="112">
        <v>2.5724377741680939</v>
      </c>
    </row>
    <row r="39" spans="2:26" ht="18.75" customHeight="1" x14ac:dyDescent="0.3">
      <c r="B39" s="36"/>
      <c r="C39" s="37"/>
      <c r="D39" s="37">
        <v>3</v>
      </c>
      <c r="E39" s="144">
        <v>4.0900000000000176</v>
      </c>
      <c r="F39" s="110">
        <v>9.5426974440499635E-2</v>
      </c>
      <c r="G39" s="110">
        <v>3.9794496853903638</v>
      </c>
      <c r="H39" s="111">
        <v>0.89162569919139401</v>
      </c>
      <c r="I39" s="111">
        <v>4.5975056156406282</v>
      </c>
      <c r="J39" s="111">
        <v>3.5179243368610287</v>
      </c>
      <c r="K39" s="111">
        <v>0.78853675803480883</v>
      </c>
      <c r="L39" s="111">
        <v>3.0999226363393291</v>
      </c>
      <c r="M39" s="110">
        <v>4.4264019903471166</v>
      </c>
      <c r="N39" s="111">
        <v>4.0968656858385089</v>
      </c>
      <c r="O39" s="111">
        <v>1.7834041562552869</v>
      </c>
      <c r="P39" s="111">
        <v>9.430969119656794</v>
      </c>
      <c r="Q39" s="111">
        <v>11.141739610334071</v>
      </c>
      <c r="R39" s="111">
        <v>12.506099456391226</v>
      </c>
      <c r="S39" s="111">
        <v>1.4914156866399111</v>
      </c>
      <c r="T39" s="111">
        <v>11.588171973409047</v>
      </c>
      <c r="U39" s="111">
        <v>1.0153154484997344</v>
      </c>
      <c r="V39" s="111">
        <v>2.9234832353719327</v>
      </c>
      <c r="W39" s="111">
        <v>3.7086953777508</v>
      </c>
      <c r="X39" s="111">
        <v>11.837917443038322</v>
      </c>
      <c r="Y39" s="111">
        <v>14.506922784017618</v>
      </c>
      <c r="Z39" s="112">
        <v>3.8986830552352814</v>
      </c>
    </row>
    <row r="40" spans="2:26" ht="18.75" customHeight="1" x14ac:dyDescent="0.3">
      <c r="B40" s="41"/>
      <c r="C40" s="42"/>
      <c r="D40" s="42">
        <v>4</v>
      </c>
      <c r="E40" s="145">
        <v>2.7999999999999829</v>
      </c>
      <c r="F40" s="113">
        <v>4.597604854118714</v>
      </c>
      <c r="G40" s="113">
        <v>2.0129712472165266</v>
      </c>
      <c r="H40" s="114">
        <v>-0.93155952674717923</v>
      </c>
      <c r="I40" s="114">
        <v>1.9823388891000207</v>
      </c>
      <c r="J40" s="114">
        <v>4.7542801803882782</v>
      </c>
      <c r="K40" s="114">
        <v>4.000000026297883</v>
      </c>
      <c r="L40" s="114">
        <v>3.3981636793534449</v>
      </c>
      <c r="M40" s="113">
        <v>3.8708298397899199</v>
      </c>
      <c r="N40" s="114">
        <v>3.274937466945957</v>
      </c>
      <c r="O40" s="114">
        <v>3.3494830009569654</v>
      </c>
      <c r="P40" s="114">
        <v>6.4001873089726047</v>
      </c>
      <c r="Q40" s="114">
        <v>13.559855812813623</v>
      </c>
      <c r="R40" s="114">
        <v>10.172037101262958</v>
      </c>
      <c r="S40" s="114">
        <v>1.2946951828735109</v>
      </c>
      <c r="T40" s="114">
        <v>8.448525065433472</v>
      </c>
      <c r="U40" s="114">
        <v>6.8700012128749819</v>
      </c>
      <c r="V40" s="114">
        <v>-1.7552214370281263</v>
      </c>
      <c r="W40" s="114">
        <v>2.8238018798345763</v>
      </c>
      <c r="X40" s="114">
        <v>12.719156324622574</v>
      </c>
      <c r="Y40" s="114">
        <v>23.258468086140738</v>
      </c>
      <c r="Z40" s="115">
        <v>3.1901885695006627</v>
      </c>
    </row>
    <row r="41" spans="2:26" ht="18.75" customHeight="1" x14ac:dyDescent="0.3">
      <c r="B41" s="52" t="s">
        <v>85</v>
      </c>
      <c r="C41" s="53">
        <v>1404</v>
      </c>
      <c r="D41" s="53">
        <v>1</v>
      </c>
      <c r="E41" s="143">
        <v>-4.1400000000000148</v>
      </c>
      <c r="F41" s="108">
        <v>9.6149894606512021E-2</v>
      </c>
      <c r="G41" s="108">
        <v>-6.993104411180866</v>
      </c>
      <c r="H41" s="116">
        <v>3.855937367954283</v>
      </c>
      <c r="I41" s="116">
        <v>-7.668386862024164</v>
      </c>
      <c r="J41" s="116">
        <v>1.2820909978862147</v>
      </c>
      <c r="K41" s="116">
        <v>-4.4923655411650998E-2</v>
      </c>
      <c r="L41" s="116">
        <v>-14.238454430396601</v>
      </c>
      <c r="M41" s="108">
        <v>0.86973469389472768</v>
      </c>
      <c r="N41" s="116">
        <v>-3.6393674367631661</v>
      </c>
      <c r="O41" s="116">
        <v>-3.9051881351141304</v>
      </c>
      <c r="P41" s="116">
        <v>-5.4491648807829733</v>
      </c>
      <c r="Q41" s="116">
        <v>10.60300110789079</v>
      </c>
      <c r="R41" s="116">
        <v>11.576658207888286</v>
      </c>
      <c r="S41" s="116">
        <v>1.4671492772297512</v>
      </c>
      <c r="T41" s="116">
        <v>10.059076751247602</v>
      </c>
      <c r="U41" s="116">
        <v>4.079659618726879</v>
      </c>
      <c r="V41" s="116">
        <v>2.5850323601683982</v>
      </c>
      <c r="W41" s="116">
        <v>9.5277959196178301</v>
      </c>
      <c r="X41" s="116">
        <v>10.652997866413699</v>
      </c>
      <c r="Y41" s="116">
        <v>8.1509564071346858</v>
      </c>
      <c r="Z41" s="109">
        <v>-2.3908893119942007</v>
      </c>
    </row>
    <row r="42" spans="2:26" ht="18.75" customHeight="1" x14ac:dyDescent="0.3">
      <c r="B42" s="36"/>
      <c r="C42" s="37"/>
      <c r="D42" s="37">
        <v>2</v>
      </c>
      <c r="E42" s="144">
        <v>-4.2999999999999829</v>
      </c>
      <c r="F42" s="110">
        <v>2.1171490267781508</v>
      </c>
      <c r="G42" s="110">
        <v>-3.6404319278204866E-3</v>
      </c>
      <c r="H42" s="111">
        <v>5.5362173687944392</v>
      </c>
      <c r="I42" s="111">
        <v>1.7881269378478208</v>
      </c>
      <c r="J42" s="111">
        <v>0.12288045356247324</v>
      </c>
      <c r="K42" s="111">
        <v>-4.975922916371573</v>
      </c>
      <c r="L42" s="111">
        <v>-11.768452428947398</v>
      </c>
      <c r="M42" s="110">
        <v>2.1186189327891469</v>
      </c>
      <c r="N42" s="111">
        <v>-2.2801660509184103</v>
      </c>
      <c r="O42" s="111">
        <v>3.8955850483956027</v>
      </c>
      <c r="P42" s="111">
        <v>1.4845136163133361</v>
      </c>
      <c r="Q42" s="111">
        <v>8.5663425382878273</v>
      </c>
      <c r="R42" s="111">
        <v>13.395386009329897</v>
      </c>
      <c r="S42" s="111">
        <v>1.6026208461382936</v>
      </c>
      <c r="T42" s="111">
        <v>3.6855999890278639</v>
      </c>
      <c r="U42" s="111">
        <v>-7.3760218026137636E-3</v>
      </c>
      <c r="V42" s="111">
        <v>-1.5848028982368874</v>
      </c>
      <c r="W42" s="111">
        <v>7.4497067196745093</v>
      </c>
      <c r="X42" s="111">
        <v>11.58511978098953</v>
      </c>
      <c r="Y42" s="111">
        <v>7.0852143624197765</v>
      </c>
      <c r="Z42" s="112">
        <v>0.25829434281644126</v>
      </c>
    </row>
    <row r="43" spans="2:26" ht="18.75" customHeight="1" x14ac:dyDescent="0.3">
      <c r="B43" s="36"/>
      <c r="C43" s="37"/>
      <c r="D43" s="37">
        <v>3</v>
      </c>
      <c r="E43" s="144">
        <v>-3.9399999999999977</v>
      </c>
      <c r="F43" s="110">
        <v>8.86581317456357</v>
      </c>
      <c r="G43" s="110">
        <v>1.0377979868699185</v>
      </c>
      <c r="H43" s="111">
        <v>1.6423927222212029</v>
      </c>
      <c r="I43" s="111">
        <v>6.9167898294837187</v>
      </c>
      <c r="J43" s="111">
        <v>1.5174378324242355</v>
      </c>
      <c r="K43" s="111">
        <v>-0.9082652168448675</v>
      </c>
      <c r="L43" s="111">
        <v>-33.049121936489584</v>
      </c>
      <c r="M43" s="110">
        <v>4.1463059590731319</v>
      </c>
      <c r="N43" s="111">
        <v>2.0618419367248748</v>
      </c>
      <c r="O43" s="111">
        <v>4.2516487968019163</v>
      </c>
      <c r="P43" s="111">
        <v>-2.7589060035168984</v>
      </c>
      <c r="Q43" s="111">
        <v>13.945970029989823</v>
      </c>
      <c r="R43" s="111">
        <v>11.201461475073728</v>
      </c>
      <c r="S43" s="111">
        <v>2.6352312280296815</v>
      </c>
      <c r="T43" s="111">
        <v>3.4203227995399459</v>
      </c>
      <c r="U43" s="111">
        <v>3.4151216786548133</v>
      </c>
      <c r="V43" s="111">
        <v>5.0472207939866109</v>
      </c>
      <c r="W43" s="111">
        <v>8.9562244848409733</v>
      </c>
      <c r="X43" s="111">
        <v>2.6293269211783041</v>
      </c>
      <c r="Y43" s="111">
        <v>12.326693498585968</v>
      </c>
      <c r="Z43" s="112">
        <v>2.4838462224622475</v>
      </c>
    </row>
    <row r="44" spans="2:26" ht="18.75" customHeight="1" thickBot="1" x14ac:dyDescent="0.35">
      <c r="B44" s="57"/>
      <c r="C44" s="58"/>
      <c r="D44" s="58">
        <v>4</v>
      </c>
      <c r="E44" s="146">
        <v>-3.8400000000000034</v>
      </c>
      <c r="F44" s="117">
        <v>1.6752809330804439</v>
      </c>
      <c r="G44" s="117">
        <v>-6.6505086728584075</v>
      </c>
      <c r="H44" s="118">
        <v>0.5505518799914455</v>
      </c>
      <c r="I44" s="118">
        <v>-7.5887724270740762</v>
      </c>
      <c r="J44" s="118">
        <v>-2.6647632487340758</v>
      </c>
      <c r="K44" s="118">
        <v>-7.854322094384159</v>
      </c>
      <c r="L44" s="118">
        <v>-7.3659528474131548</v>
      </c>
      <c r="M44" s="117">
        <v>-2.1872120362856577</v>
      </c>
      <c r="N44" s="118">
        <v>-7.1018825174899547</v>
      </c>
      <c r="O44" s="118">
        <v>-7.2609781247322616</v>
      </c>
      <c r="P44" s="118">
        <v>-20.260953383352444</v>
      </c>
      <c r="Q44" s="118">
        <v>-3.7353534880328283</v>
      </c>
      <c r="R44" s="118">
        <v>1.7037072518339045</v>
      </c>
      <c r="S44" s="118">
        <v>3.8009046258135015</v>
      </c>
      <c r="T44" s="118">
        <v>-2.0143391176574283</v>
      </c>
      <c r="U44" s="118">
        <v>2.3357224154684673</v>
      </c>
      <c r="V44" s="118">
        <v>1.2099185020102681</v>
      </c>
      <c r="W44" s="118">
        <v>4.8679798973382873</v>
      </c>
      <c r="X44" s="118">
        <v>8.9792868154298162</v>
      </c>
      <c r="Y44" s="118">
        <v>-4.1108302554744967</v>
      </c>
      <c r="Z44" s="119">
        <v>-3.6215998306599602</v>
      </c>
    </row>
    <row r="46" spans="2:26" ht="19.5" thickBot="1" x14ac:dyDescent="0.35"/>
    <row r="47" spans="2:26" ht="30" customHeight="1" thickBot="1" x14ac:dyDescent="0.35">
      <c r="B47" s="274" t="s">
        <v>116</v>
      </c>
      <c r="C47" s="275"/>
      <c r="D47" s="275"/>
      <c r="E47" s="275"/>
      <c r="F47" s="275"/>
      <c r="G47" s="275"/>
      <c r="H47" s="275"/>
      <c r="I47" s="275"/>
      <c r="J47" s="275"/>
      <c r="K47" s="275"/>
      <c r="L47" s="275"/>
      <c r="M47" s="275"/>
      <c r="N47" s="275"/>
      <c r="O47" s="275"/>
      <c r="P47" s="275"/>
      <c r="Q47" s="275"/>
      <c r="R47" s="275"/>
      <c r="S47" s="275"/>
      <c r="T47" s="275"/>
      <c r="U47" s="275"/>
      <c r="V47" s="275"/>
      <c r="W47" s="275"/>
      <c r="X47" s="275"/>
      <c r="Y47" s="275"/>
      <c r="Z47" s="276"/>
    </row>
    <row r="48" spans="2:26" ht="19.5" thickBot="1" x14ac:dyDescent="0.35">
      <c r="B48" s="271" t="s">
        <v>45</v>
      </c>
      <c r="C48" s="271"/>
      <c r="D48" s="271"/>
      <c r="E48" s="271"/>
      <c r="F48" s="271"/>
      <c r="G48" s="271"/>
      <c r="H48" s="271"/>
      <c r="I48" s="271"/>
      <c r="J48" s="271"/>
      <c r="K48" s="271"/>
      <c r="L48" s="271"/>
      <c r="M48" s="271"/>
      <c r="N48" s="271"/>
      <c r="O48" s="271"/>
      <c r="P48" s="271"/>
      <c r="Q48" s="271"/>
      <c r="R48" s="271"/>
      <c r="S48" s="271"/>
      <c r="T48" s="271"/>
      <c r="U48" s="271"/>
      <c r="V48" s="271"/>
      <c r="W48" s="271"/>
      <c r="X48" s="271"/>
      <c r="Y48" s="271"/>
      <c r="Z48" s="271"/>
    </row>
    <row r="49" spans="2:28" ht="60" customHeight="1" thickBot="1" x14ac:dyDescent="0.35">
      <c r="B49" s="262" t="s">
        <v>73</v>
      </c>
      <c r="C49" s="263"/>
      <c r="D49" s="263"/>
      <c r="E49" s="65" t="s">
        <v>86</v>
      </c>
      <c r="F49" s="65" t="s">
        <v>87</v>
      </c>
      <c r="G49" s="65" t="s">
        <v>88</v>
      </c>
      <c r="H49" s="65" t="s">
        <v>89</v>
      </c>
      <c r="I49" s="65" t="s">
        <v>90</v>
      </c>
      <c r="J49" s="65" t="s">
        <v>91</v>
      </c>
      <c r="K49" s="65" t="s">
        <v>92</v>
      </c>
      <c r="L49" s="65" t="s">
        <v>93</v>
      </c>
      <c r="M49" s="65" t="s">
        <v>94</v>
      </c>
      <c r="N49" s="65" t="s">
        <v>95</v>
      </c>
      <c r="O49" s="65" t="s">
        <v>96</v>
      </c>
      <c r="P49" s="65" t="s">
        <v>97</v>
      </c>
      <c r="Q49" s="65" t="s">
        <v>98</v>
      </c>
      <c r="R49" s="65" t="s">
        <v>99</v>
      </c>
      <c r="S49" s="65" t="s">
        <v>100</v>
      </c>
      <c r="T49" s="65" t="s">
        <v>101</v>
      </c>
      <c r="U49" s="65" t="s">
        <v>102</v>
      </c>
      <c r="V49" s="65" t="s">
        <v>103</v>
      </c>
      <c r="W49" s="65" t="s">
        <v>104</v>
      </c>
      <c r="X49" s="65" t="s">
        <v>105</v>
      </c>
      <c r="Y49" s="65" t="s">
        <v>106</v>
      </c>
      <c r="Z49" s="66" t="s">
        <v>107</v>
      </c>
    </row>
    <row r="50" spans="2:28" ht="18.75" customHeight="1" x14ac:dyDescent="0.2">
      <c r="B50" s="264" t="s">
        <v>76</v>
      </c>
      <c r="C50" s="265"/>
      <c r="D50" s="265"/>
      <c r="E50" s="33"/>
      <c r="F50" s="33"/>
      <c r="G50" s="33"/>
      <c r="H50" s="33"/>
      <c r="I50" s="33"/>
      <c r="J50" s="33"/>
      <c r="K50" s="33"/>
      <c r="L50" s="33"/>
      <c r="M50" s="33"/>
      <c r="N50" s="33"/>
      <c r="O50" s="33"/>
      <c r="P50" s="33"/>
      <c r="Q50" s="33"/>
      <c r="R50" s="33"/>
      <c r="S50" s="33"/>
      <c r="T50" s="33"/>
      <c r="U50" s="33"/>
      <c r="V50" s="33"/>
      <c r="W50" s="33"/>
      <c r="X50" s="33"/>
      <c r="Y50" s="33"/>
      <c r="Z50" s="35"/>
      <c r="AB50" s="84"/>
    </row>
    <row r="51" spans="2:28" ht="18.75" customHeight="1" x14ac:dyDescent="0.2">
      <c r="B51" s="266" t="s">
        <v>77</v>
      </c>
      <c r="C51" s="267"/>
      <c r="D51" s="267"/>
      <c r="E51" s="110">
        <v>2.2699174132842188</v>
      </c>
      <c r="F51" s="110">
        <v>2.1268900147498186</v>
      </c>
      <c r="G51" s="110">
        <v>5.2678015446958852</v>
      </c>
      <c r="H51" s="111">
        <v>9.697394043014512</v>
      </c>
      <c r="I51" s="111">
        <v>5.1736549209807663</v>
      </c>
      <c r="J51" s="111">
        <v>5.2281848536733975</v>
      </c>
      <c r="K51" s="111">
        <v>2.6612190243949811</v>
      </c>
      <c r="L51" s="111">
        <v>3.6094805482953092</v>
      </c>
      <c r="M51" s="110">
        <v>1.7606627376169399</v>
      </c>
      <c r="N51" s="111">
        <v>2.9921131891965445</v>
      </c>
      <c r="O51" s="111">
        <v>6.9379654234318622</v>
      </c>
      <c r="P51" s="111">
        <v>-6.4973891004325566</v>
      </c>
      <c r="Q51" s="111">
        <v>17.845544165596735</v>
      </c>
      <c r="R51" s="111">
        <v>11.120255584828669</v>
      </c>
      <c r="S51" s="111">
        <v>-8.9541047354884995E-2</v>
      </c>
      <c r="T51" s="111">
        <v>0.33487417547191001</v>
      </c>
      <c r="U51" s="111">
        <v>0.75799227182793061</v>
      </c>
      <c r="V51" s="111">
        <v>3.5238230171450624</v>
      </c>
      <c r="W51" s="111">
        <v>-11.453497059799403</v>
      </c>
      <c r="X51" s="111">
        <v>-9.7851895743850292</v>
      </c>
      <c r="Y51" s="111">
        <v>-5.8421810053828978</v>
      </c>
      <c r="Z51" s="112">
        <v>2.8972326156858657</v>
      </c>
      <c r="AB51" s="84"/>
    </row>
    <row r="52" spans="2:28" ht="18.75" customHeight="1" x14ac:dyDescent="0.2">
      <c r="B52" s="266" t="s">
        <v>78</v>
      </c>
      <c r="C52" s="267"/>
      <c r="D52" s="267"/>
      <c r="E52" s="110">
        <v>-2.7031925724482448</v>
      </c>
      <c r="F52" s="110">
        <v>-18.499866520953447</v>
      </c>
      <c r="G52" s="110">
        <v>-3.7058601926843124</v>
      </c>
      <c r="H52" s="111">
        <v>-13.773026829008657</v>
      </c>
      <c r="I52" s="111">
        <v>-3.1654218921658668</v>
      </c>
      <c r="J52" s="111">
        <v>2.1708889041853467</v>
      </c>
      <c r="K52" s="111">
        <v>1.2438495743752611</v>
      </c>
      <c r="L52" s="111">
        <v>-1.9670811313142451</v>
      </c>
      <c r="M52" s="110">
        <v>-1.8290883132725071</v>
      </c>
      <c r="N52" s="111">
        <v>-5.4386276677473973</v>
      </c>
      <c r="O52" s="111">
        <v>-1.2279424511028196</v>
      </c>
      <c r="P52" s="111">
        <v>-3.6578172520100054</v>
      </c>
      <c r="Q52" s="111">
        <v>23.496886282515945</v>
      </c>
      <c r="R52" s="111">
        <v>0.63538840827803256</v>
      </c>
      <c r="S52" s="111">
        <v>3.8160473524292229</v>
      </c>
      <c r="T52" s="111">
        <v>-6.8355371894126762</v>
      </c>
      <c r="U52" s="111">
        <v>-5.2181795538933926</v>
      </c>
      <c r="V52" s="111">
        <v>-9.1598585456770962</v>
      </c>
      <c r="W52" s="111">
        <v>14.814413100506727</v>
      </c>
      <c r="X52" s="111">
        <v>-4.0781122497788829</v>
      </c>
      <c r="Y52" s="111">
        <v>20.577735260558043</v>
      </c>
      <c r="Z52" s="112">
        <v>-4.2967944364807806</v>
      </c>
      <c r="AB52" s="84"/>
    </row>
    <row r="53" spans="2:28" ht="18.75" customHeight="1" x14ac:dyDescent="0.2">
      <c r="B53" s="266" t="s">
        <v>79</v>
      </c>
      <c r="C53" s="267"/>
      <c r="D53" s="267"/>
      <c r="E53" s="110">
        <v>9.6349141014815842</v>
      </c>
      <c r="F53" s="110">
        <v>-39.920416776914912</v>
      </c>
      <c r="G53" s="110">
        <v>2.1851736433518454</v>
      </c>
      <c r="H53" s="111">
        <v>11.109795793566036</v>
      </c>
      <c r="I53" s="111">
        <v>1.6147968359682068</v>
      </c>
      <c r="J53" s="111">
        <v>4.1003281876646156</v>
      </c>
      <c r="K53" s="111">
        <v>2.3639931708973023</v>
      </c>
      <c r="L53" s="111">
        <v>0.1894603867644804</v>
      </c>
      <c r="M53" s="110">
        <v>-0.21061319291277414</v>
      </c>
      <c r="N53" s="111">
        <v>-1.3600982301624924</v>
      </c>
      <c r="O53" s="111">
        <v>2.286620709604307</v>
      </c>
      <c r="P53" s="111">
        <v>-18.499141618301465</v>
      </c>
      <c r="Q53" s="111">
        <v>12.479177719732746</v>
      </c>
      <c r="R53" s="111">
        <v>7.5923058040801834</v>
      </c>
      <c r="S53" s="111">
        <v>1.4657371430433273</v>
      </c>
      <c r="T53" s="111">
        <v>-9.7220130289093873</v>
      </c>
      <c r="U53" s="111">
        <v>-13.957435203442728</v>
      </c>
      <c r="V53" s="111">
        <v>-2.6793079854516293</v>
      </c>
      <c r="W53" s="111">
        <v>5.0961512789929486</v>
      </c>
      <c r="X53" s="111">
        <v>-3.2162383863620363</v>
      </c>
      <c r="Y53" s="111">
        <v>-16.981683948062951</v>
      </c>
      <c r="Z53" s="112">
        <v>-2.0711078827736742</v>
      </c>
      <c r="AB53" s="84"/>
    </row>
    <row r="54" spans="2:28" ht="18.75" customHeight="1" x14ac:dyDescent="0.2">
      <c r="B54" s="266" t="s">
        <v>80</v>
      </c>
      <c r="C54" s="267"/>
      <c r="D54" s="267"/>
      <c r="E54" s="110">
        <v>2.5826976930856631</v>
      </c>
      <c r="F54" s="110">
        <v>11.259432092508234</v>
      </c>
      <c r="G54" s="110">
        <v>12.083673055497158</v>
      </c>
      <c r="H54" s="111">
        <v>11.889945966084042</v>
      </c>
      <c r="I54" s="111">
        <v>13.383141992068332</v>
      </c>
      <c r="J54" s="111">
        <v>6.6237872760896721</v>
      </c>
      <c r="K54" s="111">
        <v>6.1596940504066851</v>
      </c>
      <c r="L54" s="111">
        <v>8.1554327069671757</v>
      </c>
      <c r="M54" s="110">
        <v>0.52990972280116466</v>
      </c>
      <c r="N54" s="111">
        <v>3.0884989174971196</v>
      </c>
      <c r="O54" s="111">
        <v>-1.6191666934291931</v>
      </c>
      <c r="P54" s="111">
        <v>-39.162792065919547</v>
      </c>
      <c r="Q54" s="111">
        <v>24.813866634820698</v>
      </c>
      <c r="R54" s="111">
        <v>6.0562302803587755</v>
      </c>
      <c r="S54" s="111">
        <v>3.4093122578360919</v>
      </c>
      <c r="T54" s="111">
        <v>-1.4290775353936453</v>
      </c>
      <c r="U54" s="111">
        <v>-3.4154788854231128</v>
      </c>
      <c r="V54" s="111">
        <v>-0.89057150294742371</v>
      </c>
      <c r="W54" s="111">
        <v>-8.8790891502838889</v>
      </c>
      <c r="X54" s="111">
        <v>-4.705924960178109</v>
      </c>
      <c r="Y54" s="111">
        <v>0.18521278958074561</v>
      </c>
      <c r="Z54" s="112">
        <v>5.0727127608351594</v>
      </c>
      <c r="AB54" s="84"/>
    </row>
    <row r="55" spans="2:28" ht="18.75" customHeight="1" x14ac:dyDescent="0.2">
      <c r="B55" s="266" t="s">
        <v>81</v>
      </c>
      <c r="C55" s="267"/>
      <c r="D55" s="267"/>
      <c r="E55" s="110">
        <v>-4.288765307291925</v>
      </c>
      <c r="F55" s="110">
        <v>13.903352525336061</v>
      </c>
      <c r="G55" s="110">
        <v>2.7362628076687372</v>
      </c>
      <c r="H55" s="111">
        <v>13.081540166881965</v>
      </c>
      <c r="I55" s="111">
        <v>3.4329324101799017</v>
      </c>
      <c r="J55" s="111">
        <v>3.064508406129022</v>
      </c>
      <c r="K55" s="111">
        <v>4.4954941108269253</v>
      </c>
      <c r="L55" s="111">
        <v>-5.3610205317939261</v>
      </c>
      <c r="M55" s="110">
        <v>5.6848708642251609</v>
      </c>
      <c r="N55" s="111">
        <v>5.786473162222137</v>
      </c>
      <c r="O55" s="111">
        <v>5.9983782142502946</v>
      </c>
      <c r="P55" s="111">
        <v>35.308801259821024</v>
      </c>
      <c r="Q55" s="111">
        <v>16.637136014617312</v>
      </c>
      <c r="R55" s="111">
        <v>-6.4870055886018037</v>
      </c>
      <c r="S55" s="111">
        <v>1.1376519942922982</v>
      </c>
      <c r="T55" s="111">
        <v>17.183119096336611</v>
      </c>
      <c r="U55" s="111">
        <v>-2.0265444216489215</v>
      </c>
      <c r="V55" s="111">
        <v>8.8842073404915993</v>
      </c>
      <c r="W55" s="111">
        <v>6.5347416760885864</v>
      </c>
      <c r="X55" s="111">
        <v>15.939381341277965</v>
      </c>
      <c r="Y55" s="111">
        <v>7.6339312606796597</v>
      </c>
      <c r="Z55" s="112">
        <v>3.9923767176949241</v>
      </c>
      <c r="AB55" s="84"/>
    </row>
    <row r="56" spans="2:28" ht="18.75" customHeight="1" x14ac:dyDescent="0.2">
      <c r="B56" s="266" t="s">
        <v>82</v>
      </c>
      <c r="C56" s="267"/>
      <c r="D56" s="267"/>
      <c r="E56" s="110">
        <v>3.6777680410054785</v>
      </c>
      <c r="F56" s="110">
        <v>9.6453025457451815</v>
      </c>
      <c r="G56" s="110">
        <v>8.8724399034867361</v>
      </c>
      <c r="H56" s="111">
        <v>16.824906030353446</v>
      </c>
      <c r="I56" s="111">
        <v>10.035474701541361</v>
      </c>
      <c r="J56" s="111">
        <v>2.2294290978846902</v>
      </c>
      <c r="K56" s="111">
        <v>1.3901922846611967</v>
      </c>
      <c r="L56" s="111">
        <v>0.34648500954159545</v>
      </c>
      <c r="M56" s="110">
        <v>1.163581060986246</v>
      </c>
      <c r="N56" s="111">
        <v>8.7138374138314418</v>
      </c>
      <c r="O56" s="111">
        <v>6.0225976297257517</v>
      </c>
      <c r="P56" s="111">
        <v>28.603227636101934</v>
      </c>
      <c r="Q56" s="111">
        <v>3.2335460725833514</v>
      </c>
      <c r="R56" s="111">
        <v>6.0431212828988947</v>
      </c>
      <c r="S56" s="111">
        <v>3.312034646119983</v>
      </c>
      <c r="T56" s="111">
        <v>10.845394252274772</v>
      </c>
      <c r="U56" s="111">
        <v>-14.177953545456717</v>
      </c>
      <c r="V56" s="111">
        <v>-17.511234924925162</v>
      </c>
      <c r="W56" s="111">
        <v>-17.36524330988594</v>
      </c>
      <c r="X56" s="111">
        <v>-1.4244884657464496</v>
      </c>
      <c r="Y56" s="111">
        <v>-2.2616707134972245</v>
      </c>
      <c r="Z56" s="112">
        <v>4.5863494006592731</v>
      </c>
      <c r="AB56" s="84"/>
    </row>
    <row r="57" spans="2:28" ht="18.75" customHeight="1" x14ac:dyDescent="0.2">
      <c r="B57" s="266" t="s">
        <v>83</v>
      </c>
      <c r="C57" s="267"/>
      <c r="D57" s="267"/>
      <c r="E57" s="110">
        <v>0.78622226590370303</v>
      </c>
      <c r="F57" s="110">
        <v>18.780318071842032</v>
      </c>
      <c r="G57" s="110">
        <v>5.0676254247928227</v>
      </c>
      <c r="H57" s="111">
        <v>4.698433278406327</v>
      </c>
      <c r="I57" s="111">
        <v>5.3215081798458641</v>
      </c>
      <c r="J57" s="111">
        <v>3.9228378039388048</v>
      </c>
      <c r="K57" s="111">
        <v>1.8195733956772671</v>
      </c>
      <c r="L57" s="111">
        <v>4.3420414808483088</v>
      </c>
      <c r="M57" s="110">
        <v>4.0009831167098611</v>
      </c>
      <c r="N57" s="111">
        <v>3.7621161719562508</v>
      </c>
      <c r="O57" s="111">
        <v>8.9749812810614031</v>
      </c>
      <c r="P57" s="111">
        <v>15.661564404325688</v>
      </c>
      <c r="Q57" s="111">
        <v>33.210647483970064</v>
      </c>
      <c r="R57" s="111">
        <v>-2.3043215419846774E-3</v>
      </c>
      <c r="S57" s="111">
        <v>1.9426346775605481</v>
      </c>
      <c r="T57" s="111">
        <v>-4.1672247818544577</v>
      </c>
      <c r="U57" s="111">
        <v>-5.5679087048948617</v>
      </c>
      <c r="V57" s="111">
        <v>-1.4656068127559649</v>
      </c>
      <c r="W57" s="111">
        <v>4.2554216000614957</v>
      </c>
      <c r="X57" s="111">
        <v>4.9711564170637814</v>
      </c>
      <c r="Y57" s="111">
        <v>5.5307928202461056</v>
      </c>
      <c r="Z57" s="112">
        <v>5.0432162130447722</v>
      </c>
      <c r="AB57" s="84"/>
    </row>
    <row r="58" spans="2:28" ht="18.75" customHeight="1" x14ac:dyDescent="0.2">
      <c r="B58" s="266" t="s">
        <v>84</v>
      </c>
      <c r="C58" s="267"/>
      <c r="D58" s="267"/>
      <c r="E58" s="110">
        <v>3.5863726555716653</v>
      </c>
      <c r="F58" s="110">
        <v>4.6434963921576582</v>
      </c>
      <c r="G58" s="110">
        <v>2.3986714026006553</v>
      </c>
      <c r="H58" s="111">
        <v>1.888109302778048</v>
      </c>
      <c r="I58" s="111">
        <v>2.2620522868857194</v>
      </c>
      <c r="J58" s="111">
        <v>2.8404411532206808</v>
      </c>
      <c r="K58" s="111">
        <v>1.6545237619217659</v>
      </c>
      <c r="L58" s="111">
        <v>3.3531139756074424</v>
      </c>
      <c r="M58" s="110">
        <v>3.3164386427314838</v>
      </c>
      <c r="N58" s="111">
        <v>2.8284322624615896</v>
      </c>
      <c r="O58" s="111">
        <v>1.3496166960065779</v>
      </c>
      <c r="P58" s="111">
        <v>5.0903263869852822</v>
      </c>
      <c r="Q58" s="111">
        <v>13.465793922418584</v>
      </c>
      <c r="R58" s="111">
        <v>6.3203658593635481</v>
      </c>
      <c r="S58" s="111">
        <v>1.7975570027340524</v>
      </c>
      <c r="T58" s="111">
        <v>9.1025863942575853</v>
      </c>
      <c r="U58" s="111">
        <v>0.50485642401976349</v>
      </c>
      <c r="V58" s="111">
        <v>0.34061853218818783</v>
      </c>
      <c r="W58" s="111">
        <v>4.3265519795686203</v>
      </c>
      <c r="X58" s="111">
        <v>9.9597580582780836</v>
      </c>
      <c r="Y58" s="111">
        <v>20.377579782270701</v>
      </c>
      <c r="Z58" s="112">
        <v>3.1261863734361839</v>
      </c>
      <c r="AB58" s="84"/>
    </row>
    <row r="59" spans="2:28" ht="18.75" customHeight="1" thickBot="1" x14ac:dyDescent="0.25">
      <c r="B59" s="272" t="s">
        <v>85</v>
      </c>
      <c r="C59" s="273"/>
      <c r="D59" s="273"/>
      <c r="E59" s="117">
        <v>-4.1559631401354125</v>
      </c>
      <c r="F59" s="117">
        <v>3.0596940889466424</v>
      </c>
      <c r="G59" s="117">
        <v>-3.1669338574637322</v>
      </c>
      <c r="H59" s="118">
        <v>2.8662685653584958</v>
      </c>
      <c r="I59" s="118">
        <v>-1.5819276691857169</v>
      </c>
      <c r="J59" s="118">
        <v>6.8507171103647124E-2</v>
      </c>
      <c r="K59" s="118">
        <v>-3.4283744205901883</v>
      </c>
      <c r="L59" s="118">
        <v>-15.798584914939141</v>
      </c>
      <c r="M59" s="117">
        <v>1.1896559248376377</v>
      </c>
      <c r="N59" s="118">
        <v>-2.7459309692819431</v>
      </c>
      <c r="O59" s="118">
        <v>-0.84831970688365743</v>
      </c>
      <c r="P59" s="118">
        <v>-6.7114448654814112</v>
      </c>
      <c r="Q59" s="118">
        <v>7.4056930889746582</v>
      </c>
      <c r="R59" s="118">
        <v>9.1947969171021668</v>
      </c>
      <c r="S59" s="118">
        <v>2.3236524002198991</v>
      </c>
      <c r="T59" s="118">
        <v>3.5822508374427429</v>
      </c>
      <c r="U59" s="118">
        <v>2.4570119604913288</v>
      </c>
      <c r="V59" s="118">
        <v>1.6361495695959718</v>
      </c>
      <c r="W59" s="118">
        <v>7.5487691035100966</v>
      </c>
      <c r="X59" s="118">
        <v>8.3548061015789443</v>
      </c>
      <c r="Y59" s="118">
        <v>4.9725463369751282</v>
      </c>
      <c r="Z59" s="119">
        <v>-0.73413823742104967</v>
      </c>
      <c r="AB59" s="84"/>
    </row>
    <row r="60" spans="2:28" x14ac:dyDescent="0.3">
      <c r="B60" s="68" t="s">
        <v>111</v>
      </c>
      <c r="C60" s="83"/>
    </row>
  </sheetData>
  <mergeCells count="15">
    <mergeCell ref="B2:Z2"/>
    <mergeCell ref="B47:Z47"/>
    <mergeCell ref="B49:D49"/>
    <mergeCell ref="B50:D50"/>
    <mergeCell ref="B51:D51"/>
    <mergeCell ref="B3:Z3"/>
    <mergeCell ref="B48:Z48"/>
    <mergeCell ref="B52:D52"/>
    <mergeCell ref="B58:D58"/>
    <mergeCell ref="B59:D59"/>
    <mergeCell ref="B53:D53"/>
    <mergeCell ref="B54:D54"/>
    <mergeCell ref="B55:D55"/>
    <mergeCell ref="B56:D56"/>
    <mergeCell ref="B57:D57"/>
  </mergeCells>
  <pageMargins left="0.75" right="0.75" top="1" bottom="1" header="0.5" footer="0.5"/>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5" tint="0.59999389629810485"/>
  </sheetPr>
  <dimension ref="A1:Q140"/>
  <sheetViews>
    <sheetView zoomScale="85" zoomScaleNormal="85" workbookViewId="0">
      <pane xSplit="4" ySplit="4" topLeftCell="E35" activePane="bottomRight" state="frozen"/>
      <selection activeCell="E36" sqref="E36"/>
      <selection pane="topRight" activeCell="E36" sqref="E36"/>
      <selection pane="bottomLeft" activeCell="E36" sqref="E36"/>
      <selection pane="bottomRight" activeCell="B47" sqref="B47:N47"/>
    </sheetView>
  </sheetViews>
  <sheetFormatPr defaultRowHeight="12.75" x14ac:dyDescent="0.2"/>
  <cols>
    <col min="1" max="1" width="4.7109375" style="82" customWidth="1"/>
    <col min="2" max="4" width="10.7109375" style="91" customWidth="1"/>
    <col min="5" max="5" width="19.140625" style="82" customWidth="1"/>
    <col min="6" max="6" width="16.7109375" style="82" customWidth="1"/>
    <col min="7" max="7" width="16" style="82" customWidth="1"/>
    <col min="8" max="8" width="15.140625" style="82" customWidth="1"/>
    <col min="9" max="9" width="16.140625" style="82" customWidth="1"/>
    <col min="10" max="10" width="12.7109375" style="82" customWidth="1"/>
    <col min="11" max="11" width="15.5703125" style="82" customWidth="1"/>
    <col min="12" max="12" width="14.7109375" style="82" customWidth="1"/>
    <col min="13" max="13" width="20.28515625" style="82" customWidth="1"/>
    <col min="14" max="14" width="17.42578125" style="82" customWidth="1"/>
    <col min="15" max="15" width="17.5703125" style="82" bestFit="1" customWidth="1"/>
    <col min="16" max="247" width="9.140625" style="82"/>
    <col min="248" max="248" width="16.85546875" style="82" bestFit="1" customWidth="1"/>
    <col min="249" max="249" width="5.7109375" style="82" bestFit="1" customWidth="1"/>
    <col min="250" max="250" width="19.140625" style="82" customWidth="1"/>
    <col min="251" max="251" width="16.7109375" style="82" customWidth="1"/>
    <col min="252" max="252" width="16" style="82" customWidth="1"/>
    <col min="253" max="253" width="15.140625" style="82" customWidth="1"/>
    <col min="254" max="254" width="16.140625" style="82" customWidth="1"/>
    <col min="255" max="255" width="15.5703125" style="82" customWidth="1"/>
    <col min="256" max="256" width="14.7109375" style="82" customWidth="1"/>
    <col min="257" max="257" width="20.28515625" style="82" customWidth="1"/>
    <col min="258" max="258" width="17.42578125" style="82" customWidth="1"/>
    <col min="259" max="259" width="19.28515625" style="82" customWidth="1"/>
    <col min="260" max="263" width="9.140625" style="82"/>
    <col min="264" max="264" width="9.5703125" style="82" bestFit="1" customWidth="1"/>
    <col min="265" max="503" width="9.140625" style="82"/>
    <col min="504" max="504" width="16.85546875" style="82" bestFit="1" customWidth="1"/>
    <col min="505" max="505" width="5.7109375" style="82" bestFit="1" customWidth="1"/>
    <col min="506" max="506" width="19.140625" style="82" customWidth="1"/>
    <col min="507" max="507" width="16.7109375" style="82" customWidth="1"/>
    <col min="508" max="508" width="16" style="82" customWidth="1"/>
    <col min="509" max="509" width="15.140625" style="82" customWidth="1"/>
    <col min="510" max="510" width="16.140625" style="82" customWidth="1"/>
    <col min="511" max="511" width="15.5703125" style="82" customWidth="1"/>
    <col min="512" max="512" width="14.7109375" style="82" customWidth="1"/>
    <col min="513" max="513" width="20.28515625" style="82" customWidth="1"/>
    <col min="514" max="514" width="17.42578125" style="82" customWidth="1"/>
    <col min="515" max="515" width="19.28515625" style="82" customWidth="1"/>
    <col min="516" max="519" width="9.140625" style="82"/>
    <col min="520" max="520" width="9.5703125" style="82" bestFit="1" customWidth="1"/>
    <col min="521" max="759" width="9.140625" style="82"/>
    <col min="760" max="760" width="16.85546875" style="82" bestFit="1" customWidth="1"/>
    <col min="761" max="761" width="5.7109375" style="82" bestFit="1" customWidth="1"/>
    <col min="762" max="762" width="19.140625" style="82" customWidth="1"/>
    <col min="763" max="763" width="16.7109375" style="82" customWidth="1"/>
    <col min="764" max="764" width="16" style="82" customWidth="1"/>
    <col min="765" max="765" width="15.140625" style="82" customWidth="1"/>
    <col min="766" max="766" width="16.140625" style="82" customWidth="1"/>
    <col min="767" max="767" width="15.5703125" style="82" customWidth="1"/>
    <col min="768" max="768" width="14.7109375" style="82" customWidth="1"/>
    <col min="769" max="769" width="20.28515625" style="82" customWidth="1"/>
    <col min="770" max="770" width="17.42578125" style="82" customWidth="1"/>
    <col min="771" max="771" width="19.28515625" style="82" customWidth="1"/>
    <col min="772" max="775" width="9.140625" style="82"/>
    <col min="776" max="776" width="9.5703125" style="82" bestFit="1" customWidth="1"/>
    <col min="777" max="1015" width="9.140625" style="82"/>
    <col min="1016" max="1016" width="16.85546875" style="82" bestFit="1" customWidth="1"/>
    <col min="1017" max="1017" width="5.7109375" style="82" bestFit="1" customWidth="1"/>
    <col min="1018" max="1018" width="19.140625" style="82" customWidth="1"/>
    <col min="1019" max="1019" width="16.7109375" style="82" customWidth="1"/>
    <col min="1020" max="1020" width="16" style="82" customWidth="1"/>
    <col min="1021" max="1021" width="15.140625" style="82" customWidth="1"/>
    <col min="1022" max="1022" width="16.140625" style="82" customWidth="1"/>
    <col min="1023" max="1023" width="15.5703125" style="82" customWidth="1"/>
    <col min="1024" max="1024" width="14.7109375" style="82" customWidth="1"/>
    <col min="1025" max="1025" width="20.28515625" style="82" customWidth="1"/>
    <col min="1026" max="1026" width="17.42578125" style="82" customWidth="1"/>
    <col min="1027" max="1027" width="19.28515625" style="82" customWidth="1"/>
    <col min="1028" max="1031" width="9.140625" style="82"/>
    <col min="1032" max="1032" width="9.5703125" style="82" bestFit="1" customWidth="1"/>
    <col min="1033" max="1271" width="9.140625" style="82"/>
    <col min="1272" max="1272" width="16.85546875" style="82" bestFit="1" customWidth="1"/>
    <col min="1273" max="1273" width="5.7109375" style="82" bestFit="1" customWidth="1"/>
    <col min="1274" max="1274" width="19.140625" style="82" customWidth="1"/>
    <col min="1275" max="1275" width="16.7109375" style="82" customWidth="1"/>
    <col min="1276" max="1276" width="16" style="82" customWidth="1"/>
    <col min="1277" max="1277" width="15.140625" style="82" customWidth="1"/>
    <col min="1278" max="1278" width="16.140625" style="82" customWidth="1"/>
    <col min="1279" max="1279" width="15.5703125" style="82" customWidth="1"/>
    <col min="1280" max="1280" width="14.7109375" style="82" customWidth="1"/>
    <col min="1281" max="1281" width="20.28515625" style="82" customWidth="1"/>
    <col min="1282" max="1282" width="17.42578125" style="82" customWidth="1"/>
    <col min="1283" max="1283" width="19.28515625" style="82" customWidth="1"/>
    <col min="1284" max="1287" width="9.140625" style="82"/>
    <col min="1288" max="1288" width="9.5703125" style="82" bestFit="1" customWidth="1"/>
    <col min="1289" max="1527" width="9.140625" style="82"/>
    <col min="1528" max="1528" width="16.85546875" style="82" bestFit="1" customWidth="1"/>
    <col min="1529" max="1529" width="5.7109375" style="82" bestFit="1" customWidth="1"/>
    <col min="1530" max="1530" width="19.140625" style="82" customWidth="1"/>
    <col min="1531" max="1531" width="16.7109375" style="82" customWidth="1"/>
    <col min="1532" max="1532" width="16" style="82" customWidth="1"/>
    <col min="1533" max="1533" width="15.140625" style="82" customWidth="1"/>
    <col min="1534" max="1534" width="16.140625" style="82" customWidth="1"/>
    <col min="1535" max="1535" width="15.5703125" style="82" customWidth="1"/>
    <col min="1536" max="1536" width="14.7109375" style="82" customWidth="1"/>
    <col min="1537" max="1537" width="20.28515625" style="82" customWidth="1"/>
    <col min="1538" max="1538" width="17.42578125" style="82" customWidth="1"/>
    <col min="1539" max="1539" width="19.28515625" style="82" customWidth="1"/>
    <col min="1540" max="1543" width="9.140625" style="82"/>
    <col min="1544" max="1544" width="9.5703125" style="82" bestFit="1" customWidth="1"/>
    <col min="1545" max="1783" width="9.140625" style="82"/>
    <col min="1784" max="1784" width="16.85546875" style="82" bestFit="1" customWidth="1"/>
    <col min="1785" max="1785" width="5.7109375" style="82" bestFit="1" customWidth="1"/>
    <col min="1786" max="1786" width="19.140625" style="82" customWidth="1"/>
    <col min="1787" max="1787" width="16.7109375" style="82" customWidth="1"/>
    <col min="1788" max="1788" width="16" style="82" customWidth="1"/>
    <col min="1789" max="1789" width="15.140625" style="82" customWidth="1"/>
    <col min="1790" max="1790" width="16.140625" style="82" customWidth="1"/>
    <col min="1791" max="1791" width="15.5703125" style="82" customWidth="1"/>
    <col min="1792" max="1792" width="14.7109375" style="82" customWidth="1"/>
    <col min="1793" max="1793" width="20.28515625" style="82" customWidth="1"/>
    <col min="1794" max="1794" width="17.42578125" style="82" customWidth="1"/>
    <col min="1795" max="1795" width="19.28515625" style="82" customWidth="1"/>
    <col min="1796" max="1799" width="9.140625" style="82"/>
    <col min="1800" max="1800" width="9.5703125" style="82" bestFit="1" customWidth="1"/>
    <col min="1801" max="2039" width="9.140625" style="82"/>
    <col min="2040" max="2040" width="16.85546875" style="82" bestFit="1" customWidth="1"/>
    <col min="2041" max="2041" width="5.7109375" style="82" bestFit="1" customWidth="1"/>
    <col min="2042" max="2042" width="19.140625" style="82" customWidth="1"/>
    <col min="2043" max="2043" width="16.7109375" style="82" customWidth="1"/>
    <col min="2044" max="2044" width="16" style="82" customWidth="1"/>
    <col min="2045" max="2045" width="15.140625" style="82" customWidth="1"/>
    <col min="2046" max="2046" width="16.140625" style="82" customWidth="1"/>
    <col min="2047" max="2047" width="15.5703125" style="82" customWidth="1"/>
    <col min="2048" max="2048" width="14.7109375" style="82" customWidth="1"/>
    <col min="2049" max="2049" width="20.28515625" style="82" customWidth="1"/>
    <col min="2050" max="2050" width="17.42578125" style="82" customWidth="1"/>
    <col min="2051" max="2051" width="19.28515625" style="82" customWidth="1"/>
    <col min="2052" max="2055" width="9.140625" style="82"/>
    <col min="2056" max="2056" width="9.5703125" style="82" bestFit="1" customWidth="1"/>
    <col min="2057" max="2295" width="9.140625" style="82"/>
    <col min="2296" max="2296" width="16.85546875" style="82" bestFit="1" customWidth="1"/>
    <col min="2297" max="2297" width="5.7109375" style="82" bestFit="1" customWidth="1"/>
    <col min="2298" max="2298" width="19.140625" style="82" customWidth="1"/>
    <col min="2299" max="2299" width="16.7109375" style="82" customWidth="1"/>
    <col min="2300" max="2300" width="16" style="82" customWidth="1"/>
    <col min="2301" max="2301" width="15.140625" style="82" customWidth="1"/>
    <col min="2302" max="2302" width="16.140625" style="82" customWidth="1"/>
    <col min="2303" max="2303" width="15.5703125" style="82" customWidth="1"/>
    <col min="2304" max="2304" width="14.7109375" style="82" customWidth="1"/>
    <col min="2305" max="2305" width="20.28515625" style="82" customWidth="1"/>
    <col min="2306" max="2306" width="17.42578125" style="82" customWidth="1"/>
    <col min="2307" max="2307" width="19.28515625" style="82" customWidth="1"/>
    <col min="2308" max="2311" width="9.140625" style="82"/>
    <col min="2312" max="2312" width="9.5703125" style="82" bestFit="1" customWidth="1"/>
    <col min="2313" max="2551" width="9.140625" style="82"/>
    <col min="2552" max="2552" width="16.85546875" style="82" bestFit="1" customWidth="1"/>
    <col min="2553" max="2553" width="5.7109375" style="82" bestFit="1" customWidth="1"/>
    <col min="2554" max="2554" width="19.140625" style="82" customWidth="1"/>
    <col min="2555" max="2555" width="16.7109375" style="82" customWidth="1"/>
    <col min="2556" max="2556" width="16" style="82" customWidth="1"/>
    <col min="2557" max="2557" width="15.140625" style="82" customWidth="1"/>
    <col min="2558" max="2558" width="16.140625" style="82" customWidth="1"/>
    <col min="2559" max="2559" width="15.5703125" style="82" customWidth="1"/>
    <col min="2560" max="2560" width="14.7109375" style="82" customWidth="1"/>
    <col min="2561" max="2561" width="20.28515625" style="82" customWidth="1"/>
    <col min="2562" max="2562" width="17.42578125" style="82" customWidth="1"/>
    <col min="2563" max="2563" width="19.28515625" style="82" customWidth="1"/>
    <col min="2564" max="2567" width="9.140625" style="82"/>
    <col min="2568" max="2568" width="9.5703125" style="82" bestFit="1" customWidth="1"/>
    <col min="2569" max="2807" width="9.140625" style="82"/>
    <col min="2808" max="2808" width="16.85546875" style="82" bestFit="1" customWidth="1"/>
    <col min="2809" max="2809" width="5.7109375" style="82" bestFit="1" customWidth="1"/>
    <col min="2810" max="2810" width="19.140625" style="82" customWidth="1"/>
    <col min="2811" max="2811" width="16.7109375" style="82" customWidth="1"/>
    <col min="2812" max="2812" width="16" style="82" customWidth="1"/>
    <col min="2813" max="2813" width="15.140625" style="82" customWidth="1"/>
    <col min="2814" max="2814" width="16.140625" style="82" customWidth="1"/>
    <col min="2815" max="2815" width="15.5703125" style="82" customWidth="1"/>
    <col min="2816" max="2816" width="14.7109375" style="82" customWidth="1"/>
    <col min="2817" max="2817" width="20.28515625" style="82" customWidth="1"/>
    <col min="2818" max="2818" width="17.42578125" style="82" customWidth="1"/>
    <col min="2819" max="2819" width="19.28515625" style="82" customWidth="1"/>
    <col min="2820" max="2823" width="9.140625" style="82"/>
    <col min="2824" max="2824" width="9.5703125" style="82" bestFit="1" customWidth="1"/>
    <col min="2825" max="3063" width="9.140625" style="82"/>
    <col min="3064" max="3064" width="16.85546875" style="82" bestFit="1" customWidth="1"/>
    <col min="3065" max="3065" width="5.7109375" style="82" bestFit="1" customWidth="1"/>
    <col min="3066" max="3066" width="19.140625" style="82" customWidth="1"/>
    <col min="3067" max="3067" width="16.7109375" style="82" customWidth="1"/>
    <col min="3068" max="3068" width="16" style="82" customWidth="1"/>
    <col min="3069" max="3069" width="15.140625" style="82" customWidth="1"/>
    <col min="3070" max="3070" width="16.140625" style="82" customWidth="1"/>
    <col min="3071" max="3071" width="15.5703125" style="82" customWidth="1"/>
    <col min="3072" max="3072" width="14.7109375" style="82" customWidth="1"/>
    <col min="3073" max="3073" width="20.28515625" style="82" customWidth="1"/>
    <col min="3074" max="3074" width="17.42578125" style="82" customWidth="1"/>
    <col min="3075" max="3075" width="19.28515625" style="82" customWidth="1"/>
    <col min="3076" max="3079" width="9.140625" style="82"/>
    <col min="3080" max="3080" width="9.5703125" style="82" bestFit="1" customWidth="1"/>
    <col min="3081" max="3319" width="9.140625" style="82"/>
    <col min="3320" max="3320" width="16.85546875" style="82" bestFit="1" customWidth="1"/>
    <col min="3321" max="3321" width="5.7109375" style="82" bestFit="1" customWidth="1"/>
    <col min="3322" max="3322" width="19.140625" style="82" customWidth="1"/>
    <col min="3323" max="3323" width="16.7109375" style="82" customWidth="1"/>
    <col min="3324" max="3324" width="16" style="82" customWidth="1"/>
    <col min="3325" max="3325" width="15.140625" style="82" customWidth="1"/>
    <col min="3326" max="3326" width="16.140625" style="82" customWidth="1"/>
    <col min="3327" max="3327" width="15.5703125" style="82" customWidth="1"/>
    <col min="3328" max="3328" width="14.7109375" style="82" customWidth="1"/>
    <col min="3329" max="3329" width="20.28515625" style="82" customWidth="1"/>
    <col min="3330" max="3330" width="17.42578125" style="82" customWidth="1"/>
    <col min="3331" max="3331" width="19.28515625" style="82" customWidth="1"/>
    <col min="3332" max="3335" width="9.140625" style="82"/>
    <col min="3336" max="3336" width="9.5703125" style="82" bestFit="1" customWidth="1"/>
    <col min="3337" max="3575" width="9.140625" style="82"/>
    <col min="3576" max="3576" width="16.85546875" style="82" bestFit="1" customWidth="1"/>
    <col min="3577" max="3577" width="5.7109375" style="82" bestFit="1" customWidth="1"/>
    <col min="3578" max="3578" width="19.140625" style="82" customWidth="1"/>
    <col min="3579" max="3579" width="16.7109375" style="82" customWidth="1"/>
    <col min="3580" max="3580" width="16" style="82" customWidth="1"/>
    <col min="3581" max="3581" width="15.140625" style="82" customWidth="1"/>
    <col min="3582" max="3582" width="16.140625" style="82" customWidth="1"/>
    <col min="3583" max="3583" width="15.5703125" style="82" customWidth="1"/>
    <col min="3584" max="3584" width="14.7109375" style="82" customWidth="1"/>
    <col min="3585" max="3585" width="20.28515625" style="82" customWidth="1"/>
    <col min="3586" max="3586" width="17.42578125" style="82" customWidth="1"/>
    <col min="3587" max="3587" width="19.28515625" style="82" customWidth="1"/>
    <col min="3588" max="3591" width="9.140625" style="82"/>
    <col min="3592" max="3592" width="9.5703125" style="82" bestFit="1" customWidth="1"/>
    <col min="3593" max="3831" width="9.140625" style="82"/>
    <col min="3832" max="3832" width="16.85546875" style="82" bestFit="1" customWidth="1"/>
    <col min="3833" max="3833" width="5.7109375" style="82" bestFit="1" customWidth="1"/>
    <col min="3834" max="3834" width="19.140625" style="82" customWidth="1"/>
    <col min="3835" max="3835" width="16.7109375" style="82" customWidth="1"/>
    <col min="3836" max="3836" width="16" style="82" customWidth="1"/>
    <col min="3837" max="3837" width="15.140625" style="82" customWidth="1"/>
    <col min="3838" max="3838" width="16.140625" style="82" customWidth="1"/>
    <col min="3839" max="3839" width="15.5703125" style="82" customWidth="1"/>
    <col min="3840" max="3840" width="14.7109375" style="82" customWidth="1"/>
    <col min="3841" max="3841" width="20.28515625" style="82" customWidth="1"/>
    <col min="3842" max="3842" width="17.42578125" style="82" customWidth="1"/>
    <col min="3843" max="3843" width="19.28515625" style="82" customWidth="1"/>
    <col min="3844" max="3847" width="9.140625" style="82"/>
    <col min="3848" max="3848" width="9.5703125" style="82" bestFit="1" customWidth="1"/>
    <col min="3849" max="4087" width="9.140625" style="82"/>
    <col min="4088" max="4088" width="16.85546875" style="82" bestFit="1" customWidth="1"/>
    <col min="4089" max="4089" width="5.7109375" style="82" bestFit="1" customWidth="1"/>
    <col min="4090" max="4090" width="19.140625" style="82" customWidth="1"/>
    <col min="4091" max="4091" width="16.7109375" style="82" customWidth="1"/>
    <col min="4092" max="4092" width="16" style="82" customWidth="1"/>
    <col min="4093" max="4093" width="15.140625" style="82" customWidth="1"/>
    <col min="4094" max="4094" width="16.140625" style="82" customWidth="1"/>
    <col min="4095" max="4095" width="15.5703125" style="82" customWidth="1"/>
    <col min="4096" max="4096" width="14.7109375" style="82" customWidth="1"/>
    <col min="4097" max="4097" width="20.28515625" style="82" customWidth="1"/>
    <col min="4098" max="4098" width="17.42578125" style="82" customWidth="1"/>
    <col min="4099" max="4099" width="19.28515625" style="82" customWidth="1"/>
    <col min="4100" max="4103" width="9.140625" style="82"/>
    <col min="4104" max="4104" width="9.5703125" style="82" bestFit="1" customWidth="1"/>
    <col min="4105" max="4343" width="9.140625" style="82"/>
    <col min="4344" max="4344" width="16.85546875" style="82" bestFit="1" customWidth="1"/>
    <col min="4345" max="4345" width="5.7109375" style="82" bestFit="1" customWidth="1"/>
    <col min="4346" max="4346" width="19.140625" style="82" customWidth="1"/>
    <col min="4347" max="4347" width="16.7109375" style="82" customWidth="1"/>
    <col min="4348" max="4348" width="16" style="82" customWidth="1"/>
    <col min="4349" max="4349" width="15.140625" style="82" customWidth="1"/>
    <col min="4350" max="4350" width="16.140625" style="82" customWidth="1"/>
    <col min="4351" max="4351" width="15.5703125" style="82" customWidth="1"/>
    <col min="4352" max="4352" width="14.7109375" style="82" customWidth="1"/>
    <col min="4353" max="4353" width="20.28515625" style="82" customWidth="1"/>
    <col min="4354" max="4354" width="17.42578125" style="82" customWidth="1"/>
    <col min="4355" max="4355" width="19.28515625" style="82" customWidth="1"/>
    <col min="4356" max="4359" width="9.140625" style="82"/>
    <col min="4360" max="4360" width="9.5703125" style="82" bestFit="1" customWidth="1"/>
    <col min="4361" max="4599" width="9.140625" style="82"/>
    <col min="4600" max="4600" width="16.85546875" style="82" bestFit="1" customWidth="1"/>
    <col min="4601" max="4601" width="5.7109375" style="82" bestFit="1" customWidth="1"/>
    <col min="4602" max="4602" width="19.140625" style="82" customWidth="1"/>
    <col min="4603" max="4603" width="16.7109375" style="82" customWidth="1"/>
    <col min="4604" max="4604" width="16" style="82" customWidth="1"/>
    <col min="4605" max="4605" width="15.140625" style="82" customWidth="1"/>
    <col min="4606" max="4606" width="16.140625" style="82" customWidth="1"/>
    <col min="4607" max="4607" width="15.5703125" style="82" customWidth="1"/>
    <col min="4608" max="4608" width="14.7109375" style="82" customWidth="1"/>
    <col min="4609" max="4609" width="20.28515625" style="82" customWidth="1"/>
    <col min="4610" max="4610" width="17.42578125" style="82" customWidth="1"/>
    <col min="4611" max="4611" width="19.28515625" style="82" customWidth="1"/>
    <col min="4612" max="4615" width="9.140625" style="82"/>
    <col min="4616" max="4616" width="9.5703125" style="82" bestFit="1" customWidth="1"/>
    <col min="4617" max="4855" width="9.140625" style="82"/>
    <col min="4856" max="4856" width="16.85546875" style="82" bestFit="1" customWidth="1"/>
    <col min="4857" max="4857" width="5.7109375" style="82" bestFit="1" customWidth="1"/>
    <col min="4858" max="4858" width="19.140625" style="82" customWidth="1"/>
    <col min="4859" max="4859" width="16.7109375" style="82" customWidth="1"/>
    <col min="4860" max="4860" width="16" style="82" customWidth="1"/>
    <col min="4861" max="4861" width="15.140625" style="82" customWidth="1"/>
    <col min="4862" max="4862" width="16.140625" style="82" customWidth="1"/>
    <col min="4863" max="4863" width="15.5703125" style="82" customWidth="1"/>
    <col min="4864" max="4864" width="14.7109375" style="82" customWidth="1"/>
    <col min="4865" max="4865" width="20.28515625" style="82" customWidth="1"/>
    <col min="4866" max="4866" width="17.42578125" style="82" customWidth="1"/>
    <col min="4867" max="4867" width="19.28515625" style="82" customWidth="1"/>
    <col min="4868" max="4871" width="9.140625" style="82"/>
    <col min="4872" max="4872" width="9.5703125" style="82" bestFit="1" customWidth="1"/>
    <col min="4873" max="5111" width="9.140625" style="82"/>
    <col min="5112" max="5112" width="16.85546875" style="82" bestFit="1" customWidth="1"/>
    <col min="5113" max="5113" width="5.7109375" style="82" bestFit="1" customWidth="1"/>
    <col min="5114" max="5114" width="19.140625" style="82" customWidth="1"/>
    <col min="5115" max="5115" width="16.7109375" style="82" customWidth="1"/>
    <col min="5116" max="5116" width="16" style="82" customWidth="1"/>
    <col min="5117" max="5117" width="15.140625" style="82" customWidth="1"/>
    <col min="5118" max="5118" width="16.140625" style="82" customWidth="1"/>
    <col min="5119" max="5119" width="15.5703125" style="82" customWidth="1"/>
    <col min="5120" max="5120" width="14.7109375" style="82" customWidth="1"/>
    <col min="5121" max="5121" width="20.28515625" style="82" customWidth="1"/>
    <col min="5122" max="5122" width="17.42578125" style="82" customWidth="1"/>
    <col min="5123" max="5123" width="19.28515625" style="82" customWidth="1"/>
    <col min="5124" max="5127" width="9.140625" style="82"/>
    <col min="5128" max="5128" width="9.5703125" style="82" bestFit="1" customWidth="1"/>
    <col min="5129" max="5367" width="9.140625" style="82"/>
    <col min="5368" max="5368" width="16.85546875" style="82" bestFit="1" customWidth="1"/>
    <col min="5369" max="5369" width="5.7109375" style="82" bestFit="1" customWidth="1"/>
    <col min="5370" max="5370" width="19.140625" style="82" customWidth="1"/>
    <col min="5371" max="5371" width="16.7109375" style="82" customWidth="1"/>
    <col min="5372" max="5372" width="16" style="82" customWidth="1"/>
    <col min="5373" max="5373" width="15.140625" style="82" customWidth="1"/>
    <col min="5374" max="5374" width="16.140625" style="82" customWidth="1"/>
    <col min="5375" max="5375" width="15.5703125" style="82" customWidth="1"/>
    <col min="5376" max="5376" width="14.7109375" style="82" customWidth="1"/>
    <col min="5377" max="5377" width="20.28515625" style="82" customWidth="1"/>
    <col min="5378" max="5378" width="17.42578125" style="82" customWidth="1"/>
    <col min="5379" max="5379" width="19.28515625" style="82" customWidth="1"/>
    <col min="5380" max="5383" width="9.140625" style="82"/>
    <col min="5384" max="5384" width="9.5703125" style="82" bestFit="1" customWidth="1"/>
    <col min="5385" max="5623" width="9.140625" style="82"/>
    <col min="5624" max="5624" width="16.85546875" style="82" bestFit="1" customWidth="1"/>
    <col min="5625" max="5625" width="5.7109375" style="82" bestFit="1" customWidth="1"/>
    <col min="5626" max="5626" width="19.140625" style="82" customWidth="1"/>
    <col min="5627" max="5627" width="16.7109375" style="82" customWidth="1"/>
    <col min="5628" max="5628" width="16" style="82" customWidth="1"/>
    <col min="5629" max="5629" width="15.140625" style="82" customWidth="1"/>
    <col min="5630" max="5630" width="16.140625" style="82" customWidth="1"/>
    <col min="5631" max="5631" width="15.5703125" style="82" customWidth="1"/>
    <col min="5632" max="5632" width="14.7109375" style="82" customWidth="1"/>
    <col min="5633" max="5633" width="20.28515625" style="82" customWidth="1"/>
    <col min="5634" max="5634" width="17.42578125" style="82" customWidth="1"/>
    <col min="5635" max="5635" width="19.28515625" style="82" customWidth="1"/>
    <col min="5636" max="5639" width="9.140625" style="82"/>
    <col min="5640" max="5640" width="9.5703125" style="82" bestFit="1" customWidth="1"/>
    <col min="5641" max="5879" width="9.140625" style="82"/>
    <col min="5880" max="5880" width="16.85546875" style="82" bestFit="1" customWidth="1"/>
    <col min="5881" max="5881" width="5.7109375" style="82" bestFit="1" customWidth="1"/>
    <col min="5882" max="5882" width="19.140625" style="82" customWidth="1"/>
    <col min="5883" max="5883" width="16.7109375" style="82" customWidth="1"/>
    <col min="5884" max="5884" width="16" style="82" customWidth="1"/>
    <col min="5885" max="5885" width="15.140625" style="82" customWidth="1"/>
    <col min="5886" max="5886" width="16.140625" style="82" customWidth="1"/>
    <col min="5887" max="5887" width="15.5703125" style="82" customWidth="1"/>
    <col min="5888" max="5888" width="14.7109375" style="82" customWidth="1"/>
    <col min="5889" max="5889" width="20.28515625" style="82" customWidth="1"/>
    <col min="5890" max="5890" width="17.42578125" style="82" customWidth="1"/>
    <col min="5891" max="5891" width="19.28515625" style="82" customWidth="1"/>
    <col min="5892" max="5895" width="9.140625" style="82"/>
    <col min="5896" max="5896" width="9.5703125" style="82" bestFit="1" customWidth="1"/>
    <col min="5897" max="6135" width="9.140625" style="82"/>
    <col min="6136" max="6136" width="16.85546875" style="82" bestFit="1" customWidth="1"/>
    <col min="6137" max="6137" width="5.7109375" style="82" bestFit="1" customWidth="1"/>
    <col min="6138" max="6138" width="19.140625" style="82" customWidth="1"/>
    <col min="6139" max="6139" width="16.7109375" style="82" customWidth="1"/>
    <col min="6140" max="6140" width="16" style="82" customWidth="1"/>
    <col min="6141" max="6141" width="15.140625" style="82" customWidth="1"/>
    <col min="6142" max="6142" width="16.140625" style="82" customWidth="1"/>
    <col min="6143" max="6143" width="15.5703125" style="82" customWidth="1"/>
    <col min="6144" max="6144" width="14.7109375" style="82" customWidth="1"/>
    <col min="6145" max="6145" width="20.28515625" style="82" customWidth="1"/>
    <col min="6146" max="6146" width="17.42578125" style="82" customWidth="1"/>
    <col min="6147" max="6147" width="19.28515625" style="82" customWidth="1"/>
    <col min="6148" max="6151" width="9.140625" style="82"/>
    <col min="6152" max="6152" width="9.5703125" style="82" bestFit="1" customWidth="1"/>
    <col min="6153" max="6391" width="9.140625" style="82"/>
    <col min="6392" max="6392" width="16.85546875" style="82" bestFit="1" customWidth="1"/>
    <col min="6393" max="6393" width="5.7109375" style="82" bestFit="1" customWidth="1"/>
    <col min="6394" max="6394" width="19.140625" style="82" customWidth="1"/>
    <col min="6395" max="6395" width="16.7109375" style="82" customWidth="1"/>
    <col min="6396" max="6396" width="16" style="82" customWidth="1"/>
    <col min="6397" max="6397" width="15.140625" style="82" customWidth="1"/>
    <col min="6398" max="6398" width="16.140625" style="82" customWidth="1"/>
    <col min="6399" max="6399" width="15.5703125" style="82" customWidth="1"/>
    <col min="6400" max="6400" width="14.7109375" style="82" customWidth="1"/>
    <col min="6401" max="6401" width="20.28515625" style="82" customWidth="1"/>
    <col min="6402" max="6402" width="17.42578125" style="82" customWidth="1"/>
    <col min="6403" max="6403" width="19.28515625" style="82" customWidth="1"/>
    <col min="6404" max="6407" width="9.140625" style="82"/>
    <col min="6408" max="6408" width="9.5703125" style="82" bestFit="1" customWidth="1"/>
    <col min="6409" max="6647" width="9.140625" style="82"/>
    <col min="6648" max="6648" width="16.85546875" style="82" bestFit="1" customWidth="1"/>
    <col min="6649" max="6649" width="5.7109375" style="82" bestFit="1" customWidth="1"/>
    <col min="6650" max="6650" width="19.140625" style="82" customWidth="1"/>
    <col min="6651" max="6651" width="16.7109375" style="82" customWidth="1"/>
    <col min="6652" max="6652" width="16" style="82" customWidth="1"/>
    <col min="6653" max="6653" width="15.140625" style="82" customWidth="1"/>
    <col min="6654" max="6654" width="16.140625" style="82" customWidth="1"/>
    <col min="6655" max="6655" width="15.5703125" style="82" customWidth="1"/>
    <col min="6656" max="6656" width="14.7109375" style="82" customWidth="1"/>
    <col min="6657" max="6657" width="20.28515625" style="82" customWidth="1"/>
    <col min="6658" max="6658" width="17.42578125" style="82" customWidth="1"/>
    <col min="6659" max="6659" width="19.28515625" style="82" customWidth="1"/>
    <col min="6660" max="6663" width="9.140625" style="82"/>
    <col min="6664" max="6664" width="9.5703125" style="82" bestFit="1" customWidth="1"/>
    <col min="6665" max="6903" width="9.140625" style="82"/>
    <col min="6904" max="6904" width="16.85546875" style="82" bestFit="1" customWidth="1"/>
    <col min="6905" max="6905" width="5.7109375" style="82" bestFit="1" customWidth="1"/>
    <col min="6906" max="6906" width="19.140625" style="82" customWidth="1"/>
    <col min="6907" max="6907" width="16.7109375" style="82" customWidth="1"/>
    <col min="6908" max="6908" width="16" style="82" customWidth="1"/>
    <col min="6909" max="6909" width="15.140625" style="82" customWidth="1"/>
    <col min="6910" max="6910" width="16.140625" style="82" customWidth="1"/>
    <col min="6911" max="6911" width="15.5703125" style="82" customWidth="1"/>
    <col min="6912" max="6912" width="14.7109375" style="82" customWidth="1"/>
    <col min="6913" max="6913" width="20.28515625" style="82" customWidth="1"/>
    <col min="6914" max="6914" width="17.42578125" style="82" customWidth="1"/>
    <col min="6915" max="6915" width="19.28515625" style="82" customWidth="1"/>
    <col min="6916" max="6919" width="9.140625" style="82"/>
    <col min="6920" max="6920" width="9.5703125" style="82" bestFit="1" customWidth="1"/>
    <col min="6921" max="7159" width="9.140625" style="82"/>
    <col min="7160" max="7160" width="16.85546875" style="82" bestFit="1" customWidth="1"/>
    <col min="7161" max="7161" width="5.7109375" style="82" bestFit="1" customWidth="1"/>
    <col min="7162" max="7162" width="19.140625" style="82" customWidth="1"/>
    <col min="7163" max="7163" width="16.7109375" style="82" customWidth="1"/>
    <col min="7164" max="7164" width="16" style="82" customWidth="1"/>
    <col min="7165" max="7165" width="15.140625" style="82" customWidth="1"/>
    <col min="7166" max="7166" width="16.140625" style="82" customWidth="1"/>
    <col min="7167" max="7167" width="15.5703125" style="82" customWidth="1"/>
    <col min="7168" max="7168" width="14.7109375" style="82" customWidth="1"/>
    <col min="7169" max="7169" width="20.28515625" style="82" customWidth="1"/>
    <col min="7170" max="7170" width="17.42578125" style="82" customWidth="1"/>
    <col min="7171" max="7171" width="19.28515625" style="82" customWidth="1"/>
    <col min="7172" max="7175" width="9.140625" style="82"/>
    <col min="7176" max="7176" width="9.5703125" style="82" bestFit="1" customWidth="1"/>
    <col min="7177" max="7415" width="9.140625" style="82"/>
    <col min="7416" max="7416" width="16.85546875" style="82" bestFit="1" customWidth="1"/>
    <col min="7417" max="7417" width="5.7109375" style="82" bestFit="1" customWidth="1"/>
    <col min="7418" max="7418" width="19.140625" style="82" customWidth="1"/>
    <col min="7419" max="7419" width="16.7109375" style="82" customWidth="1"/>
    <col min="7420" max="7420" width="16" style="82" customWidth="1"/>
    <col min="7421" max="7421" width="15.140625" style="82" customWidth="1"/>
    <col min="7422" max="7422" width="16.140625" style="82" customWidth="1"/>
    <col min="7423" max="7423" width="15.5703125" style="82" customWidth="1"/>
    <col min="7424" max="7424" width="14.7109375" style="82" customWidth="1"/>
    <col min="7425" max="7425" width="20.28515625" style="82" customWidth="1"/>
    <col min="7426" max="7426" width="17.42578125" style="82" customWidth="1"/>
    <col min="7427" max="7427" width="19.28515625" style="82" customWidth="1"/>
    <col min="7428" max="7431" width="9.140625" style="82"/>
    <col min="7432" max="7432" width="9.5703125" style="82" bestFit="1" customWidth="1"/>
    <col min="7433" max="7671" width="9.140625" style="82"/>
    <col min="7672" max="7672" width="16.85546875" style="82" bestFit="1" customWidth="1"/>
    <col min="7673" max="7673" width="5.7109375" style="82" bestFit="1" customWidth="1"/>
    <col min="7674" max="7674" width="19.140625" style="82" customWidth="1"/>
    <col min="7675" max="7675" width="16.7109375" style="82" customWidth="1"/>
    <col min="7676" max="7676" width="16" style="82" customWidth="1"/>
    <col min="7677" max="7677" width="15.140625" style="82" customWidth="1"/>
    <col min="7678" max="7678" width="16.140625" style="82" customWidth="1"/>
    <col min="7679" max="7679" width="15.5703125" style="82" customWidth="1"/>
    <col min="7680" max="7680" width="14.7109375" style="82" customWidth="1"/>
    <col min="7681" max="7681" width="20.28515625" style="82" customWidth="1"/>
    <col min="7682" max="7682" width="17.42578125" style="82" customWidth="1"/>
    <col min="7683" max="7683" width="19.28515625" style="82" customWidth="1"/>
    <col min="7684" max="7687" width="9.140625" style="82"/>
    <col min="7688" max="7688" width="9.5703125" style="82" bestFit="1" customWidth="1"/>
    <col min="7689" max="7927" width="9.140625" style="82"/>
    <col min="7928" max="7928" width="16.85546875" style="82" bestFit="1" customWidth="1"/>
    <col min="7929" max="7929" width="5.7109375" style="82" bestFit="1" customWidth="1"/>
    <col min="7930" max="7930" width="19.140625" style="82" customWidth="1"/>
    <col min="7931" max="7931" width="16.7109375" style="82" customWidth="1"/>
    <col min="7932" max="7932" width="16" style="82" customWidth="1"/>
    <col min="7933" max="7933" width="15.140625" style="82" customWidth="1"/>
    <col min="7934" max="7934" width="16.140625" style="82" customWidth="1"/>
    <col min="7935" max="7935" width="15.5703125" style="82" customWidth="1"/>
    <col min="7936" max="7936" width="14.7109375" style="82" customWidth="1"/>
    <col min="7937" max="7937" width="20.28515625" style="82" customWidth="1"/>
    <col min="7938" max="7938" width="17.42578125" style="82" customWidth="1"/>
    <col min="7939" max="7939" width="19.28515625" style="82" customWidth="1"/>
    <col min="7940" max="7943" width="9.140625" style="82"/>
    <col min="7944" max="7944" width="9.5703125" style="82" bestFit="1" customWidth="1"/>
    <col min="7945" max="8183" width="9.140625" style="82"/>
    <col min="8184" max="8184" width="16.85546875" style="82" bestFit="1" customWidth="1"/>
    <col min="8185" max="8185" width="5.7109375" style="82" bestFit="1" customWidth="1"/>
    <col min="8186" max="8186" width="19.140625" style="82" customWidth="1"/>
    <col min="8187" max="8187" width="16.7109375" style="82" customWidth="1"/>
    <col min="8188" max="8188" width="16" style="82" customWidth="1"/>
    <col min="8189" max="8189" width="15.140625" style="82" customWidth="1"/>
    <col min="8190" max="8190" width="16.140625" style="82" customWidth="1"/>
    <col min="8191" max="8191" width="15.5703125" style="82" customWidth="1"/>
    <col min="8192" max="8192" width="14.7109375" style="82" customWidth="1"/>
    <col min="8193" max="8193" width="20.28515625" style="82" customWidth="1"/>
    <col min="8194" max="8194" width="17.42578125" style="82" customWidth="1"/>
    <col min="8195" max="8195" width="19.28515625" style="82" customWidth="1"/>
    <col min="8196" max="8199" width="9.140625" style="82"/>
    <col min="8200" max="8200" width="9.5703125" style="82" bestFit="1" customWidth="1"/>
    <col min="8201" max="8439" width="9.140625" style="82"/>
    <col min="8440" max="8440" width="16.85546875" style="82" bestFit="1" customWidth="1"/>
    <col min="8441" max="8441" width="5.7109375" style="82" bestFit="1" customWidth="1"/>
    <col min="8442" max="8442" width="19.140625" style="82" customWidth="1"/>
    <col min="8443" max="8443" width="16.7109375" style="82" customWidth="1"/>
    <col min="8444" max="8444" width="16" style="82" customWidth="1"/>
    <col min="8445" max="8445" width="15.140625" style="82" customWidth="1"/>
    <col min="8446" max="8446" width="16.140625" style="82" customWidth="1"/>
    <col min="8447" max="8447" width="15.5703125" style="82" customWidth="1"/>
    <col min="8448" max="8448" width="14.7109375" style="82" customWidth="1"/>
    <col min="8449" max="8449" width="20.28515625" style="82" customWidth="1"/>
    <col min="8450" max="8450" width="17.42578125" style="82" customWidth="1"/>
    <col min="8451" max="8451" width="19.28515625" style="82" customWidth="1"/>
    <col min="8452" max="8455" width="9.140625" style="82"/>
    <col min="8456" max="8456" width="9.5703125" style="82" bestFit="1" customWidth="1"/>
    <col min="8457" max="8695" width="9.140625" style="82"/>
    <col min="8696" max="8696" width="16.85546875" style="82" bestFit="1" customWidth="1"/>
    <col min="8697" max="8697" width="5.7109375" style="82" bestFit="1" customWidth="1"/>
    <col min="8698" max="8698" width="19.140625" style="82" customWidth="1"/>
    <col min="8699" max="8699" width="16.7109375" style="82" customWidth="1"/>
    <col min="8700" max="8700" width="16" style="82" customWidth="1"/>
    <col min="8701" max="8701" width="15.140625" style="82" customWidth="1"/>
    <col min="8702" max="8702" width="16.140625" style="82" customWidth="1"/>
    <col min="8703" max="8703" width="15.5703125" style="82" customWidth="1"/>
    <col min="8704" max="8704" width="14.7109375" style="82" customWidth="1"/>
    <col min="8705" max="8705" width="20.28515625" style="82" customWidth="1"/>
    <col min="8706" max="8706" width="17.42578125" style="82" customWidth="1"/>
    <col min="8707" max="8707" width="19.28515625" style="82" customWidth="1"/>
    <col min="8708" max="8711" width="9.140625" style="82"/>
    <col min="8712" max="8712" width="9.5703125" style="82" bestFit="1" customWidth="1"/>
    <col min="8713" max="8951" width="9.140625" style="82"/>
    <col min="8952" max="8952" width="16.85546875" style="82" bestFit="1" customWidth="1"/>
    <col min="8953" max="8953" width="5.7109375" style="82" bestFit="1" customWidth="1"/>
    <col min="8954" max="8954" width="19.140625" style="82" customWidth="1"/>
    <col min="8955" max="8955" width="16.7109375" style="82" customWidth="1"/>
    <col min="8956" max="8956" width="16" style="82" customWidth="1"/>
    <col min="8957" max="8957" width="15.140625" style="82" customWidth="1"/>
    <col min="8958" max="8958" width="16.140625" style="82" customWidth="1"/>
    <col min="8959" max="8959" width="15.5703125" style="82" customWidth="1"/>
    <col min="8960" max="8960" width="14.7109375" style="82" customWidth="1"/>
    <col min="8961" max="8961" width="20.28515625" style="82" customWidth="1"/>
    <col min="8962" max="8962" width="17.42578125" style="82" customWidth="1"/>
    <col min="8963" max="8963" width="19.28515625" style="82" customWidth="1"/>
    <col min="8964" max="8967" width="9.140625" style="82"/>
    <col min="8968" max="8968" width="9.5703125" style="82" bestFit="1" customWidth="1"/>
    <col min="8969" max="9207" width="9.140625" style="82"/>
    <col min="9208" max="9208" width="16.85546875" style="82" bestFit="1" customWidth="1"/>
    <col min="9209" max="9209" width="5.7109375" style="82" bestFit="1" customWidth="1"/>
    <col min="9210" max="9210" width="19.140625" style="82" customWidth="1"/>
    <col min="9211" max="9211" width="16.7109375" style="82" customWidth="1"/>
    <col min="9212" max="9212" width="16" style="82" customWidth="1"/>
    <col min="9213" max="9213" width="15.140625" style="82" customWidth="1"/>
    <col min="9214" max="9214" width="16.140625" style="82" customWidth="1"/>
    <col min="9215" max="9215" width="15.5703125" style="82" customWidth="1"/>
    <col min="9216" max="9216" width="14.7109375" style="82" customWidth="1"/>
    <col min="9217" max="9217" width="20.28515625" style="82" customWidth="1"/>
    <col min="9218" max="9218" width="17.42578125" style="82" customWidth="1"/>
    <col min="9219" max="9219" width="19.28515625" style="82" customWidth="1"/>
    <col min="9220" max="9223" width="9.140625" style="82"/>
    <col min="9224" max="9224" width="9.5703125" style="82" bestFit="1" customWidth="1"/>
    <col min="9225" max="9463" width="9.140625" style="82"/>
    <col min="9464" max="9464" width="16.85546875" style="82" bestFit="1" customWidth="1"/>
    <col min="9465" max="9465" width="5.7109375" style="82" bestFit="1" customWidth="1"/>
    <col min="9466" max="9466" width="19.140625" style="82" customWidth="1"/>
    <col min="9467" max="9467" width="16.7109375" style="82" customWidth="1"/>
    <col min="9468" max="9468" width="16" style="82" customWidth="1"/>
    <col min="9469" max="9469" width="15.140625" style="82" customWidth="1"/>
    <col min="9470" max="9470" width="16.140625" style="82" customWidth="1"/>
    <col min="9471" max="9471" width="15.5703125" style="82" customWidth="1"/>
    <col min="9472" max="9472" width="14.7109375" style="82" customWidth="1"/>
    <col min="9473" max="9473" width="20.28515625" style="82" customWidth="1"/>
    <col min="9474" max="9474" width="17.42578125" style="82" customWidth="1"/>
    <col min="9475" max="9475" width="19.28515625" style="82" customWidth="1"/>
    <col min="9476" max="9479" width="9.140625" style="82"/>
    <col min="9480" max="9480" width="9.5703125" style="82" bestFit="1" customWidth="1"/>
    <col min="9481" max="9719" width="9.140625" style="82"/>
    <col min="9720" max="9720" width="16.85546875" style="82" bestFit="1" customWidth="1"/>
    <col min="9721" max="9721" width="5.7109375" style="82" bestFit="1" customWidth="1"/>
    <col min="9722" max="9722" width="19.140625" style="82" customWidth="1"/>
    <col min="9723" max="9723" width="16.7109375" style="82" customWidth="1"/>
    <col min="9724" max="9724" width="16" style="82" customWidth="1"/>
    <col min="9725" max="9725" width="15.140625" style="82" customWidth="1"/>
    <col min="9726" max="9726" width="16.140625" style="82" customWidth="1"/>
    <col min="9727" max="9727" width="15.5703125" style="82" customWidth="1"/>
    <col min="9728" max="9728" width="14.7109375" style="82" customWidth="1"/>
    <col min="9729" max="9729" width="20.28515625" style="82" customWidth="1"/>
    <col min="9730" max="9730" width="17.42578125" style="82" customWidth="1"/>
    <col min="9731" max="9731" width="19.28515625" style="82" customWidth="1"/>
    <col min="9732" max="9735" width="9.140625" style="82"/>
    <col min="9736" max="9736" width="9.5703125" style="82" bestFit="1" customWidth="1"/>
    <col min="9737" max="9975" width="9.140625" style="82"/>
    <col min="9976" max="9976" width="16.85546875" style="82" bestFit="1" customWidth="1"/>
    <col min="9977" max="9977" width="5.7109375" style="82" bestFit="1" customWidth="1"/>
    <col min="9978" max="9978" width="19.140625" style="82" customWidth="1"/>
    <col min="9979" max="9979" width="16.7109375" style="82" customWidth="1"/>
    <col min="9980" max="9980" width="16" style="82" customWidth="1"/>
    <col min="9981" max="9981" width="15.140625" style="82" customWidth="1"/>
    <col min="9982" max="9982" width="16.140625" style="82" customWidth="1"/>
    <col min="9983" max="9983" width="15.5703125" style="82" customWidth="1"/>
    <col min="9984" max="9984" width="14.7109375" style="82" customWidth="1"/>
    <col min="9985" max="9985" width="20.28515625" style="82" customWidth="1"/>
    <col min="9986" max="9986" width="17.42578125" style="82" customWidth="1"/>
    <col min="9987" max="9987" width="19.28515625" style="82" customWidth="1"/>
    <col min="9988" max="9991" width="9.140625" style="82"/>
    <col min="9992" max="9992" width="9.5703125" style="82" bestFit="1" customWidth="1"/>
    <col min="9993" max="10231" width="9.140625" style="82"/>
    <col min="10232" max="10232" width="16.85546875" style="82" bestFit="1" customWidth="1"/>
    <col min="10233" max="10233" width="5.7109375" style="82" bestFit="1" customWidth="1"/>
    <col min="10234" max="10234" width="19.140625" style="82" customWidth="1"/>
    <col min="10235" max="10235" width="16.7109375" style="82" customWidth="1"/>
    <col min="10236" max="10236" width="16" style="82" customWidth="1"/>
    <col min="10237" max="10237" width="15.140625" style="82" customWidth="1"/>
    <col min="10238" max="10238" width="16.140625" style="82" customWidth="1"/>
    <col min="10239" max="10239" width="15.5703125" style="82" customWidth="1"/>
    <col min="10240" max="10240" width="14.7109375" style="82" customWidth="1"/>
    <col min="10241" max="10241" width="20.28515625" style="82" customWidth="1"/>
    <col min="10242" max="10242" width="17.42578125" style="82" customWidth="1"/>
    <col min="10243" max="10243" width="19.28515625" style="82" customWidth="1"/>
    <col min="10244" max="10247" width="9.140625" style="82"/>
    <col min="10248" max="10248" width="9.5703125" style="82" bestFit="1" customWidth="1"/>
    <col min="10249" max="10487" width="9.140625" style="82"/>
    <col min="10488" max="10488" width="16.85546875" style="82" bestFit="1" customWidth="1"/>
    <col min="10489" max="10489" width="5.7109375" style="82" bestFit="1" customWidth="1"/>
    <col min="10490" max="10490" width="19.140625" style="82" customWidth="1"/>
    <col min="10491" max="10491" width="16.7109375" style="82" customWidth="1"/>
    <col min="10492" max="10492" width="16" style="82" customWidth="1"/>
    <col min="10493" max="10493" width="15.140625" style="82" customWidth="1"/>
    <col min="10494" max="10494" width="16.140625" style="82" customWidth="1"/>
    <col min="10495" max="10495" width="15.5703125" style="82" customWidth="1"/>
    <col min="10496" max="10496" width="14.7109375" style="82" customWidth="1"/>
    <col min="10497" max="10497" width="20.28515625" style="82" customWidth="1"/>
    <col min="10498" max="10498" width="17.42578125" style="82" customWidth="1"/>
    <col min="10499" max="10499" width="19.28515625" style="82" customWidth="1"/>
    <col min="10500" max="10503" width="9.140625" style="82"/>
    <col min="10504" max="10504" width="9.5703125" style="82" bestFit="1" customWidth="1"/>
    <col min="10505" max="10743" width="9.140625" style="82"/>
    <col min="10744" max="10744" width="16.85546875" style="82" bestFit="1" customWidth="1"/>
    <col min="10745" max="10745" width="5.7109375" style="82" bestFit="1" customWidth="1"/>
    <col min="10746" max="10746" width="19.140625" style="82" customWidth="1"/>
    <col min="10747" max="10747" width="16.7109375" style="82" customWidth="1"/>
    <col min="10748" max="10748" width="16" style="82" customWidth="1"/>
    <col min="10749" max="10749" width="15.140625" style="82" customWidth="1"/>
    <col min="10750" max="10750" width="16.140625" style="82" customWidth="1"/>
    <col min="10751" max="10751" width="15.5703125" style="82" customWidth="1"/>
    <col min="10752" max="10752" width="14.7109375" style="82" customWidth="1"/>
    <col min="10753" max="10753" width="20.28515625" style="82" customWidth="1"/>
    <col min="10754" max="10754" width="17.42578125" style="82" customWidth="1"/>
    <col min="10755" max="10755" width="19.28515625" style="82" customWidth="1"/>
    <col min="10756" max="10759" width="9.140625" style="82"/>
    <col min="10760" max="10760" width="9.5703125" style="82" bestFit="1" customWidth="1"/>
    <col min="10761" max="10999" width="9.140625" style="82"/>
    <col min="11000" max="11000" width="16.85546875" style="82" bestFit="1" customWidth="1"/>
    <col min="11001" max="11001" width="5.7109375" style="82" bestFit="1" customWidth="1"/>
    <col min="11002" max="11002" width="19.140625" style="82" customWidth="1"/>
    <col min="11003" max="11003" width="16.7109375" style="82" customWidth="1"/>
    <col min="11004" max="11004" width="16" style="82" customWidth="1"/>
    <col min="11005" max="11005" width="15.140625" style="82" customWidth="1"/>
    <col min="11006" max="11006" width="16.140625" style="82" customWidth="1"/>
    <col min="11007" max="11007" width="15.5703125" style="82" customWidth="1"/>
    <col min="11008" max="11008" width="14.7109375" style="82" customWidth="1"/>
    <col min="11009" max="11009" width="20.28515625" style="82" customWidth="1"/>
    <col min="11010" max="11010" width="17.42578125" style="82" customWidth="1"/>
    <col min="11011" max="11011" width="19.28515625" style="82" customWidth="1"/>
    <col min="11012" max="11015" width="9.140625" style="82"/>
    <col min="11016" max="11016" width="9.5703125" style="82" bestFit="1" customWidth="1"/>
    <col min="11017" max="11255" width="9.140625" style="82"/>
    <col min="11256" max="11256" width="16.85546875" style="82" bestFit="1" customWidth="1"/>
    <col min="11257" max="11257" width="5.7109375" style="82" bestFit="1" customWidth="1"/>
    <col min="11258" max="11258" width="19.140625" style="82" customWidth="1"/>
    <col min="11259" max="11259" width="16.7109375" style="82" customWidth="1"/>
    <col min="11260" max="11260" width="16" style="82" customWidth="1"/>
    <col min="11261" max="11261" width="15.140625" style="82" customWidth="1"/>
    <col min="11262" max="11262" width="16.140625" style="82" customWidth="1"/>
    <col min="11263" max="11263" width="15.5703125" style="82" customWidth="1"/>
    <col min="11264" max="11264" width="14.7109375" style="82" customWidth="1"/>
    <col min="11265" max="11265" width="20.28515625" style="82" customWidth="1"/>
    <col min="11266" max="11266" width="17.42578125" style="82" customWidth="1"/>
    <col min="11267" max="11267" width="19.28515625" style="82" customWidth="1"/>
    <col min="11268" max="11271" width="9.140625" style="82"/>
    <col min="11272" max="11272" width="9.5703125" style="82" bestFit="1" customWidth="1"/>
    <col min="11273" max="11511" width="9.140625" style="82"/>
    <col min="11512" max="11512" width="16.85546875" style="82" bestFit="1" customWidth="1"/>
    <col min="11513" max="11513" width="5.7109375" style="82" bestFit="1" customWidth="1"/>
    <col min="11514" max="11514" width="19.140625" style="82" customWidth="1"/>
    <col min="11515" max="11515" width="16.7109375" style="82" customWidth="1"/>
    <col min="11516" max="11516" width="16" style="82" customWidth="1"/>
    <col min="11517" max="11517" width="15.140625" style="82" customWidth="1"/>
    <col min="11518" max="11518" width="16.140625" style="82" customWidth="1"/>
    <col min="11519" max="11519" width="15.5703125" style="82" customWidth="1"/>
    <col min="11520" max="11520" width="14.7109375" style="82" customWidth="1"/>
    <col min="11521" max="11521" width="20.28515625" style="82" customWidth="1"/>
    <col min="11522" max="11522" width="17.42578125" style="82" customWidth="1"/>
    <col min="11523" max="11523" width="19.28515625" style="82" customWidth="1"/>
    <col min="11524" max="11527" width="9.140625" style="82"/>
    <col min="11528" max="11528" width="9.5703125" style="82" bestFit="1" customWidth="1"/>
    <col min="11529" max="11767" width="9.140625" style="82"/>
    <col min="11768" max="11768" width="16.85546875" style="82" bestFit="1" customWidth="1"/>
    <col min="11769" max="11769" width="5.7109375" style="82" bestFit="1" customWidth="1"/>
    <col min="11770" max="11770" width="19.140625" style="82" customWidth="1"/>
    <col min="11771" max="11771" width="16.7109375" style="82" customWidth="1"/>
    <col min="11772" max="11772" width="16" style="82" customWidth="1"/>
    <col min="11773" max="11773" width="15.140625" style="82" customWidth="1"/>
    <col min="11774" max="11774" width="16.140625" style="82" customWidth="1"/>
    <col min="11775" max="11775" width="15.5703125" style="82" customWidth="1"/>
    <col min="11776" max="11776" width="14.7109375" style="82" customWidth="1"/>
    <col min="11777" max="11777" width="20.28515625" style="82" customWidth="1"/>
    <col min="11778" max="11778" width="17.42578125" style="82" customWidth="1"/>
    <col min="11779" max="11779" width="19.28515625" style="82" customWidth="1"/>
    <col min="11780" max="11783" width="9.140625" style="82"/>
    <col min="11784" max="11784" width="9.5703125" style="82" bestFit="1" customWidth="1"/>
    <col min="11785" max="12023" width="9.140625" style="82"/>
    <col min="12024" max="12024" width="16.85546875" style="82" bestFit="1" customWidth="1"/>
    <col min="12025" max="12025" width="5.7109375" style="82" bestFit="1" customWidth="1"/>
    <col min="12026" max="12026" width="19.140625" style="82" customWidth="1"/>
    <col min="12027" max="12027" width="16.7109375" style="82" customWidth="1"/>
    <col min="12028" max="12028" width="16" style="82" customWidth="1"/>
    <col min="12029" max="12029" width="15.140625" style="82" customWidth="1"/>
    <col min="12030" max="12030" width="16.140625" style="82" customWidth="1"/>
    <col min="12031" max="12031" width="15.5703125" style="82" customWidth="1"/>
    <col min="12032" max="12032" width="14.7109375" style="82" customWidth="1"/>
    <col min="12033" max="12033" width="20.28515625" style="82" customWidth="1"/>
    <col min="12034" max="12034" width="17.42578125" style="82" customWidth="1"/>
    <col min="12035" max="12035" width="19.28515625" style="82" customWidth="1"/>
    <col min="12036" max="12039" width="9.140625" style="82"/>
    <col min="12040" max="12040" width="9.5703125" style="82" bestFit="1" customWidth="1"/>
    <col min="12041" max="12279" width="9.140625" style="82"/>
    <col min="12280" max="12280" width="16.85546875" style="82" bestFit="1" customWidth="1"/>
    <col min="12281" max="12281" width="5.7109375" style="82" bestFit="1" customWidth="1"/>
    <col min="12282" max="12282" width="19.140625" style="82" customWidth="1"/>
    <col min="12283" max="12283" width="16.7109375" style="82" customWidth="1"/>
    <col min="12284" max="12284" width="16" style="82" customWidth="1"/>
    <col min="12285" max="12285" width="15.140625" style="82" customWidth="1"/>
    <col min="12286" max="12286" width="16.140625" style="82" customWidth="1"/>
    <col min="12287" max="12287" width="15.5703125" style="82" customWidth="1"/>
    <col min="12288" max="12288" width="14.7109375" style="82" customWidth="1"/>
    <col min="12289" max="12289" width="20.28515625" style="82" customWidth="1"/>
    <col min="12290" max="12290" width="17.42578125" style="82" customWidth="1"/>
    <col min="12291" max="12291" width="19.28515625" style="82" customWidth="1"/>
    <col min="12292" max="12295" width="9.140625" style="82"/>
    <col min="12296" max="12296" width="9.5703125" style="82" bestFit="1" customWidth="1"/>
    <col min="12297" max="12535" width="9.140625" style="82"/>
    <col min="12536" max="12536" width="16.85546875" style="82" bestFit="1" customWidth="1"/>
    <col min="12537" max="12537" width="5.7109375" style="82" bestFit="1" customWidth="1"/>
    <col min="12538" max="12538" width="19.140625" style="82" customWidth="1"/>
    <col min="12539" max="12539" width="16.7109375" style="82" customWidth="1"/>
    <col min="12540" max="12540" width="16" style="82" customWidth="1"/>
    <col min="12541" max="12541" width="15.140625" style="82" customWidth="1"/>
    <col min="12542" max="12542" width="16.140625" style="82" customWidth="1"/>
    <col min="12543" max="12543" width="15.5703125" style="82" customWidth="1"/>
    <col min="12544" max="12544" width="14.7109375" style="82" customWidth="1"/>
    <col min="12545" max="12545" width="20.28515625" style="82" customWidth="1"/>
    <col min="12546" max="12546" width="17.42578125" style="82" customWidth="1"/>
    <col min="12547" max="12547" width="19.28515625" style="82" customWidth="1"/>
    <col min="12548" max="12551" width="9.140625" style="82"/>
    <col min="12552" max="12552" width="9.5703125" style="82" bestFit="1" customWidth="1"/>
    <col min="12553" max="12791" width="9.140625" style="82"/>
    <col min="12792" max="12792" width="16.85546875" style="82" bestFit="1" customWidth="1"/>
    <col min="12793" max="12793" width="5.7109375" style="82" bestFit="1" customWidth="1"/>
    <col min="12794" max="12794" width="19.140625" style="82" customWidth="1"/>
    <col min="12795" max="12795" width="16.7109375" style="82" customWidth="1"/>
    <col min="12796" max="12796" width="16" style="82" customWidth="1"/>
    <col min="12797" max="12797" width="15.140625" style="82" customWidth="1"/>
    <col min="12798" max="12798" width="16.140625" style="82" customWidth="1"/>
    <col min="12799" max="12799" width="15.5703125" style="82" customWidth="1"/>
    <col min="12800" max="12800" width="14.7109375" style="82" customWidth="1"/>
    <col min="12801" max="12801" width="20.28515625" style="82" customWidth="1"/>
    <col min="12802" max="12802" width="17.42578125" style="82" customWidth="1"/>
    <col min="12803" max="12803" width="19.28515625" style="82" customWidth="1"/>
    <col min="12804" max="12807" width="9.140625" style="82"/>
    <col min="12808" max="12808" width="9.5703125" style="82" bestFit="1" customWidth="1"/>
    <col min="12809" max="13047" width="9.140625" style="82"/>
    <col min="13048" max="13048" width="16.85546875" style="82" bestFit="1" customWidth="1"/>
    <col min="13049" max="13049" width="5.7109375" style="82" bestFit="1" customWidth="1"/>
    <col min="13050" max="13050" width="19.140625" style="82" customWidth="1"/>
    <col min="13051" max="13051" width="16.7109375" style="82" customWidth="1"/>
    <col min="13052" max="13052" width="16" style="82" customWidth="1"/>
    <col min="13053" max="13053" width="15.140625" style="82" customWidth="1"/>
    <col min="13054" max="13054" width="16.140625" style="82" customWidth="1"/>
    <col min="13055" max="13055" width="15.5703125" style="82" customWidth="1"/>
    <col min="13056" max="13056" width="14.7109375" style="82" customWidth="1"/>
    <col min="13057" max="13057" width="20.28515625" style="82" customWidth="1"/>
    <col min="13058" max="13058" width="17.42578125" style="82" customWidth="1"/>
    <col min="13059" max="13059" width="19.28515625" style="82" customWidth="1"/>
    <col min="13060" max="13063" width="9.140625" style="82"/>
    <col min="13064" max="13064" width="9.5703125" style="82" bestFit="1" customWidth="1"/>
    <col min="13065" max="13303" width="9.140625" style="82"/>
    <col min="13304" max="13304" width="16.85546875" style="82" bestFit="1" customWidth="1"/>
    <col min="13305" max="13305" width="5.7109375" style="82" bestFit="1" customWidth="1"/>
    <col min="13306" max="13306" width="19.140625" style="82" customWidth="1"/>
    <col min="13307" max="13307" width="16.7109375" style="82" customWidth="1"/>
    <col min="13308" max="13308" width="16" style="82" customWidth="1"/>
    <col min="13309" max="13309" width="15.140625" style="82" customWidth="1"/>
    <col min="13310" max="13310" width="16.140625" style="82" customWidth="1"/>
    <col min="13311" max="13311" width="15.5703125" style="82" customWidth="1"/>
    <col min="13312" max="13312" width="14.7109375" style="82" customWidth="1"/>
    <col min="13313" max="13313" width="20.28515625" style="82" customWidth="1"/>
    <col min="13314" max="13314" width="17.42578125" style="82" customWidth="1"/>
    <col min="13315" max="13315" width="19.28515625" style="82" customWidth="1"/>
    <col min="13316" max="13319" width="9.140625" style="82"/>
    <col min="13320" max="13320" width="9.5703125" style="82" bestFit="1" customWidth="1"/>
    <col min="13321" max="13559" width="9.140625" style="82"/>
    <col min="13560" max="13560" width="16.85546875" style="82" bestFit="1" customWidth="1"/>
    <col min="13561" max="13561" width="5.7109375" style="82" bestFit="1" customWidth="1"/>
    <col min="13562" max="13562" width="19.140625" style="82" customWidth="1"/>
    <col min="13563" max="13563" width="16.7109375" style="82" customWidth="1"/>
    <col min="13564" max="13564" width="16" style="82" customWidth="1"/>
    <col min="13565" max="13565" width="15.140625" style="82" customWidth="1"/>
    <col min="13566" max="13566" width="16.140625" style="82" customWidth="1"/>
    <col min="13567" max="13567" width="15.5703125" style="82" customWidth="1"/>
    <col min="13568" max="13568" width="14.7109375" style="82" customWidth="1"/>
    <col min="13569" max="13569" width="20.28515625" style="82" customWidth="1"/>
    <col min="13570" max="13570" width="17.42578125" style="82" customWidth="1"/>
    <col min="13571" max="13571" width="19.28515625" style="82" customWidth="1"/>
    <col min="13572" max="13575" width="9.140625" style="82"/>
    <col min="13576" max="13576" width="9.5703125" style="82" bestFit="1" customWidth="1"/>
    <col min="13577" max="13815" width="9.140625" style="82"/>
    <col min="13816" max="13816" width="16.85546875" style="82" bestFit="1" customWidth="1"/>
    <col min="13817" max="13817" width="5.7109375" style="82" bestFit="1" customWidth="1"/>
    <col min="13818" max="13818" width="19.140625" style="82" customWidth="1"/>
    <col min="13819" max="13819" width="16.7109375" style="82" customWidth="1"/>
    <col min="13820" max="13820" width="16" style="82" customWidth="1"/>
    <col min="13821" max="13821" width="15.140625" style="82" customWidth="1"/>
    <col min="13822" max="13822" width="16.140625" style="82" customWidth="1"/>
    <col min="13823" max="13823" width="15.5703125" style="82" customWidth="1"/>
    <col min="13824" max="13824" width="14.7109375" style="82" customWidth="1"/>
    <col min="13825" max="13825" width="20.28515625" style="82" customWidth="1"/>
    <col min="13826" max="13826" width="17.42578125" style="82" customWidth="1"/>
    <col min="13827" max="13827" width="19.28515625" style="82" customWidth="1"/>
    <col min="13828" max="13831" width="9.140625" style="82"/>
    <col min="13832" max="13832" width="9.5703125" style="82" bestFit="1" customWidth="1"/>
    <col min="13833" max="14071" width="9.140625" style="82"/>
    <col min="14072" max="14072" width="16.85546875" style="82" bestFit="1" customWidth="1"/>
    <col min="14073" max="14073" width="5.7109375" style="82" bestFit="1" customWidth="1"/>
    <col min="14074" max="14074" width="19.140625" style="82" customWidth="1"/>
    <col min="14075" max="14075" width="16.7109375" style="82" customWidth="1"/>
    <col min="14076" max="14076" width="16" style="82" customWidth="1"/>
    <col min="14077" max="14077" width="15.140625" style="82" customWidth="1"/>
    <col min="14078" max="14078" width="16.140625" style="82" customWidth="1"/>
    <col min="14079" max="14079" width="15.5703125" style="82" customWidth="1"/>
    <col min="14080" max="14080" width="14.7109375" style="82" customWidth="1"/>
    <col min="14081" max="14081" width="20.28515625" style="82" customWidth="1"/>
    <col min="14082" max="14082" width="17.42578125" style="82" customWidth="1"/>
    <col min="14083" max="14083" width="19.28515625" style="82" customWidth="1"/>
    <col min="14084" max="14087" width="9.140625" style="82"/>
    <col min="14088" max="14088" width="9.5703125" style="82" bestFit="1" customWidth="1"/>
    <col min="14089" max="14327" width="9.140625" style="82"/>
    <col min="14328" max="14328" width="16.85546875" style="82" bestFit="1" customWidth="1"/>
    <col min="14329" max="14329" width="5.7109375" style="82" bestFit="1" customWidth="1"/>
    <col min="14330" max="14330" width="19.140625" style="82" customWidth="1"/>
    <col min="14331" max="14331" width="16.7109375" style="82" customWidth="1"/>
    <col min="14332" max="14332" width="16" style="82" customWidth="1"/>
    <col min="14333" max="14333" width="15.140625" style="82" customWidth="1"/>
    <col min="14334" max="14334" width="16.140625" style="82" customWidth="1"/>
    <col min="14335" max="14335" width="15.5703125" style="82" customWidth="1"/>
    <col min="14336" max="14336" width="14.7109375" style="82" customWidth="1"/>
    <col min="14337" max="14337" width="20.28515625" style="82" customWidth="1"/>
    <col min="14338" max="14338" width="17.42578125" style="82" customWidth="1"/>
    <col min="14339" max="14339" width="19.28515625" style="82" customWidth="1"/>
    <col min="14340" max="14343" width="9.140625" style="82"/>
    <col min="14344" max="14344" width="9.5703125" style="82" bestFit="1" customWidth="1"/>
    <col min="14345" max="14583" width="9.140625" style="82"/>
    <col min="14584" max="14584" width="16.85546875" style="82" bestFit="1" customWidth="1"/>
    <col min="14585" max="14585" width="5.7109375" style="82" bestFit="1" customWidth="1"/>
    <col min="14586" max="14586" width="19.140625" style="82" customWidth="1"/>
    <col min="14587" max="14587" width="16.7109375" style="82" customWidth="1"/>
    <col min="14588" max="14588" width="16" style="82" customWidth="1"/>
    <col min="14589" max="14589" width="15.140625" style="82" customWidth="1"/>
    <col min="14590" max="14590" width="16.140625" style="82" customWidth="1"/>
    <col min="14591" max="14591" width="15.5703125" style="82" customWidth="1"/>
    <col min="14592" max="14592" width="14.7109375" style="82" customWidth="1"/>
    <col min="14593" max="14593" width="20.28515625" style="82" customWidth="1"/>
    <col min="14594" max="14594" width="17.42578125" style="82" customWidth="1"/>
    <col min="14595" max="14595" width="19.28515625" style="82" customWidth="1"/>
    <col min="14596" max="14599" width="9.140625" style="82"/>
    <col min="14600" max="14600" width="9.5703125" style="82" bestFit="1" customWidth="1"/>
    <col min="14601" max="14839" width="9.140625" style="82"/>
    <col min="14840" max="14840" width="16.85546875" style="82" bestFit="1" customWidth="1"/>
    <col min="14841" max="14841" width="5.7109375" style="82" bestFit="1" customWidth="1"/>
    <col min="14842" max="14842" width="19.140625" style="82" customWidth="1"/>
    <col min="14843" max="14843" width="16.7109375" style="82" customWidth="1"/>
    <col min="14844" max="14844" width="16" style="82" customWidth="1"/>
    <col min="14845" max="14845" width="15.140625" style="82" customWidth="1"/>
    <col min="14846" max="14846" width="16.140625" style="82" customWidth="1"/>
    <col min="14847" max="14847" width="15.5703125" style="82" customWidth="1"/>
    <col min="14848" max="14848" width="14.7109375" style="82" customWidth="1"/>
    <col min="14849" max="14849" width="20.28515625" style="82" customWidth="1"/>
    <col min="14850" max="14850" width="17.42578125" style="82" customWidth="1"/>
    <col min="14851" max="14851" width="19.28515625" style="82" customWidth="1"/>
    <col min="14852" max="14855" width="9.140625" style="82"/>
    <col min="14856" max="14856" width="9.5703125" style="82" bestFit="1" customWidth="1"/>
    <col min="14857" max="15095" width="9.140625" style="82"/>
    <col min="15096" max="15096" width="16.85546875" style="82" bestFit="1" customWidth="1"/>
    <col min="15097" max="15097" width="5.7109375" style="82" bestFit="1" customWidth="1"/>
    <col min="15098" max="15098" width="19.140625" style="82" customWidth="1"/>
    <col min="15099" max="15099" width="16.7109375" style="82" customWidth="1"/>
    <col min="15100" max="15100" width="16" style="82" customWidth="1"/>
    <col min="15101" max="15101" width="15.140625" style="82" customWidth="1"/>
    <col min="15102" max="15102" width="16.140625" style="82" customWidth="1"/>
    <col min="15103" max="15103" width="15.5703125" style="82" customWidth="1"/>
    <col min="15104" max="15104" width="14.7109375" style="82" customWidth="1"/>
    <col min="15105" max="15105" width="20.28515625" style="82" customWidth="1"/>
    <col min="15106" max="15106" width="17.42578125" style="82" customWidth="1"/>
    <col min="15107" max="15107" width="19.28515625" style="82" customWidth="1"/>
    <col min="15108" max="15111" width="9.140625" style="82"/>
    <col min="15112" max="15112" width="9.5703125" style="82" bestFit="1" customWidth="1"/>
    <col min="15113" max="15351" width="9.140625" style="82"/>
    <col min="15352" max="15352" width="16.85546875" style="82" bestFit="1" customWidth="1"/>
    <col min="15353" max="15353" width="5.7109375" style="82" bestFit="1" customWidth="1"/>
    <col min="15354" max="15354" width="19.140625" style="82" customWidth="1"/>
    <col min="15355" max="15355" width="16.7109375" style="82" customWidth="1"/>
    <col min="15356" max="15356" width="16" style="82" customWidth="1"/>
    <col min="15357" max="15357" width="15.140625" style="82" customWidth="1"/>
    <col min="15358" max="15358" width="16.140625" style="82" customWidth="1"/>
    <col min="15359" max="15359" width="15.5703125" style="82" customWidth="1"/>
    <col min="15360" max="15360" width="14.7109375" style="82" customWidth="1"/>
    <col min="15361" max="15361" width="20.28515625" style="82" customWidth="1"/>
    <col min="15362" max="15362" width="17.42578125" style="82" customWidth="1"/>
    <col min="15363" max="15363" width="19.28515625" style="82" customWidth="1"/>
    <col min="15364" max="15367" width="9.140625" style="82"/>
    <col min="15368" max="15368" width="9.5703125" style="82" bestFit="1" customWidth="1"/>
    <col min="15369" max="15607" width="9.140625" style="82"/>
    <col min="15608" max="15608" width="16.85546875" style="82" bestFit="1" customWidth="1"/>
    <col min="15609" max="15609" width="5.7109375" style="82" bestFit="1" customWidth="1"/>
    <col min="15610" max="15610" width="19.140625" style="82" customWidth="1"/>
    <col min="15611" max="15611" width="16.7109375" style="82" customWidth="1"/>
    <col min="15612" max="15612" width="16" style="82" customWidth="1"/>
    <col min="15613" max="15613" width="15.140625" style="82" customWidth="1"/>
    <col min="15614" max="15614" width="16.140625" style="82" customWidth="1"/>
    <col min="15615" max="15615" width="15.5703125" style="82" customWidth="1"/>
    <col min="15616" max="15616" width="14.7109375" style="82" customWidth="1"/>
    <col min="15617" max="15617" width="20.28515625" style="82" customWidth="1"/>
    <col min="15618" max="15618" width="17.42578125" style="82" customWidth="1"/>
    <col min="15619" max="15619" width="19.28515625" style="82" customWidth="1"/>
    <col min="15620" max="15623" width="9.140625" style="82"/>
    <col min="15624" max="15624" width="9.5703125" style="82" bestFit="1" customWidth="1"/>
    <col min="15625" max="15863" width="9.140625" style="82"/>
    <col min="15864" max="15864" width="16.85546875" style="82" bestFit="1" customWidth="1"/>
    <col min="15865" max="15865" width="5.7109375" style="82" bestFit="1" customWidth="1"/>
    <col min="15866" max="15866" width="19.140625" style="82" customWidth="1"/>
    <col min="15867" max="15867" width="16.7109375" style="82" customWidth="1"/>
    <col min="15868" max="15868" width="16" style="82" customWidth="1"/>
    <col min="15869" max="15869" width="15.140625" style="82" customWidth="1"/>
    <col min="15870" max="15870" width="16.140625" style="82" customWidth="1"/>
    <col min="15871" max="15871" width="15.5703125" style="82" customWidth="1"/>
    <col min="15872" max="15872" width="14.7109375" style="82" customWidth="1"/>
    <col min="15873" max="15873" width="20.28515625" style="82" customWidth="1"/>
    <col min="15874" max="15874" width="17.42578125" style="82" customWidth="1"/>
    <col min="15875" max="15875" width="19.28515625" style="82" customWidth="1"/>
    <col min="15876" max="15879" width="9.140625" style="82"/>
    <col min="15880" max="15880" width="9.5703125" style="82" bestFit="1" customWidth="1"/>
    <col min="15881" max="16119" width="9.140625" style="82"/>
    <col min="16120" max="16120" width="16.85546875" style="82" bestFit="1" customWidth="1"/>
    <col min="16121" max="16121" width="5.7109375" style="82" bestFit="1" customWidth="1"/>
    <col min="16122" max="16122" width="19.140625" style="82" customWidth="1"/>
    <col min="16123" max="16123" width="16.7109375" style="82" customWidth="1"/>
    <col min="16124" max="16124" width="16" style="82" customWidth="1"/>
    <col min="16125" max="16125" width="15.140625" style="82" customWidth="1"/>
    <col min="16126" max="16126" width="16.140625" style="82" customWidth="1"/>
    <col min="16127" max="16127" width="15.5703125" style="82" customWidth="1"/>
    <col min="16128" max="16128" width="14.7109375" style="82" customWidth="1"/>
    <col min="16129" max="16129" width="20.28515625" style="82" customWidth="1"/>
    <col min="16130" max="16130" width="17.42578125" style="82" customWidth="1"/>
    <col min="16131" max="16131" width="19.28515625" style="82" customWidth="1"/>
    <col min="16132" max="16135" width="9.140625" style="82"/>
    <col min="16136" max="16136" width="9.5703125" style="82" bestFit="1" customWidth="1"/>
    <col min="16137" max="16384" width="9.140625" style="82"/>
  </cols>
  <sheetData>
    <row r="1" spans="1:17" s="91" customFormat="1" ht="24.95" customHeight="1" thickBot="1" x14ac:dyDescent="0.25"/>
    <row r="2" spans="1:17" s="91" customFormat="1" ht="30" customHeight="1" thickBot="1" x14ac:dyDescent="0.25">
      <c r="B2" s="277" t="s">
        <v>135</v>
      </c>
      <c r="C2" s="278"/>
      <c r="D2" s="278"/>
      <c r="E2" s="278"/>
      <c r="F2" s="278"/>
      <c r="G2" s="278"/>
      <c r="H2" s="278"/>
      <c r="I2" s="278"/>
      <c r="J2" s="278"/>
      <c r="K2" s="278"/>
      <c r="L2" s="278"/>
      <c r="M2" s="278"/>
      <c r="N2" s="279"/>
    </row>
    <row r="3" spans="1:17" s="91" customFormat="1" ht="19.5" customHeight="1" thickBot="1" x14ac:dyDescent="0.25">
      <c r="B3" s="280" t="s">
        <v>45</v>
      </c>
      <c r="C3" s="280"/>
      <c r="D3" s="280"/>
      <c r="E3" s="280"/>
      <c r="F3" s="280"/>
      <c r="G3" s="280"/>
      <c r="H3" s="280"/>
      <c r="I3" s="280"/>
      <c r="J3" s="280"/>
      <c r="K3" s="280"/>
      <c r="L3" s="280"/>
      <c r="M3" s="280"/>
      <c r="N3" s="280"/>
    </row>
    <row r="4" spans="1:17" s="91" customFormat="1" ht="60" customHeight="1" thickBot="1" x14ac:dyDescent="0.25">
      <c r="B4" s="63" t="s">
        <v>73</v>
      </c>
      <c r="C4" s="64" t="s">
        <v>74</v>
      </c>
      <c r="D4" s="64" t="s">
        <v>75</v>
      </c>
      <c r="E4" s="94" t="s">
        <v>117</v>
      </c>
      <c r="F4" s="94" t="s">
        <v>118</v>
      </c>
      <c r="G4" s="94" t="s">
        <v>119</v>
      </c>
      <c r="H4" s="94" t="s">
        <v>120</v>
      </c>
      <c r="I4" s="94" t="s">
        <v>93</v>
      </c>
      <c r="J4" s="94" t="s">
        <v>121</v>
      </c>
      <c r="K4" s="94" t="s">
        <v>122</v>
      </c>
      <c r="L4" s="94" t="s">
        <v>123</v>
      </c>
      <c r="M4" s="94" t="s">
        <v>124</v>
      </c>
      <c r="N4" s="95" t="s">
        <v>125</v>
      </c>
      <c r="O4" s="92"/>
      <c r="P4" s="92"/>
      <c r="Q4" s="92"/>
    </row>
    <row r="5" spans="1:17" s="27" customFormat="1" ht="18.75" customHeight="1" x14ac:dyDescent="0.2">
      <c r="A5" s="147"/>
      <c r="B5" s="31" t="s">
        <v>76</v>
      </c>
      <c r="C5" s="32">
        <v>1395</v>
      </c>
      <c r="D5" s="32">
        <v>1</v>
      </c>
      <c r="E5" s="33">
        <v>1745329.6056834112</v>
      </c>
      <c r="F5" s="33">
        <v>441066.04953832139</v>
      </c>
      <c r="G5" s="33">
        <f t="shared" ref="G5:G36" si="0">+H5+I5+J5</f>
        <v>669621.5424580141</v>
      </c>
      <c r="H5" s="34">
        <v>336704.46725342347</v>
      </c>
      <c r="I5" s="34">
        <v>311689.9052682005</v>
      </c>
      <c r="J5" s="34">
        <v>21227.169936390172</v>
      </c>
      <c r="K5" s="33">
        <v>764366.32120810042</v>
      </c>
      <c r="L5" s="33">
        <v>621875.04761818366</v>
      </c>
      <c r="M5" s="148">
        <v>466833.70677331416</v>
      </c>
      <c r="N5" s="149">
        <f t="shared" ref="N5:N36" si="1">+E5+F5+G5+K5-L5+M5</f>
        <v>3465342.1780429776</v>
      </c>
      <c r="O5" s="150"/>
      <c r="P5" s="150"/>
      <c r="Q5" s="151"/>
    </row>
    <row r="6" spans="1:17" s="27" customFormat="1" ht="18.75" customHeight="1" x14ac:dyDescent="0.2">
      <c r="A6" s="147"/>
      <c r="B6" s="36"/>
      <c r="C6" s="37"/>
      <c r="D6" s="37">
        <v>2</v>
      </c>
      <c r="E6" s="38">
        <v>1804287.5580708741</v>
      </c>
      <c r="F6" s="38">
        <v>607104.914113887</v>
      </c>
      <c r="G6" s="38">
        <f t="shared" si="0"/>
        <v>940585.82973231457</v>
      </c>
      <c r="H6" s="39">
        <v>381061.30884637852</v>
      </c>
      <c r="I6" s="39">
        <v>529024.75214660598</v>
      </c>
      <c r="J6" s="39">
        <v>30499.768739330026</v>
      </c>
      <c r="K6" s="38">
        <v>740126.81126005831</v>
      </c>
      <c r="L6" s="38">
        <v>695720.14785921318</v>
      </c>
      <c r="M6" s="152">
        <v>619660.73972156656</v>
      </c>
      <c r="N6" s="153">
        <f t="shared" si="1"/>
        <v>4016045.7050394872</v>
      </c>
      <c r="O6" s="150"/>
      <c r="P6" s="150"/>
      <c r="Q6" s="20"/>
    </row>
    <row r="7" spans="1:17" s="27" customFormat="1" ht="18.75" customHeight="1" x14ac:dyDescent="0.2">
      <c r="A7" s="147"/>
      <c r="B7" s="36"/>
      <c r="C7" s="37"/>
      <c r="D7" s="37">
        <v>3</v>
      </c>
      <c r="E7" s="38">
        <v>1862077.8757812697</v>
      </c>
      <c r="F7" s="38">
        <v>490105.04116881889</v>
      </c>
      <c r="G7" s="38">
        <f t="shared" si="0"/>
        <v>783117.24551361823</v>
      </c>
      <c r="H7" s="39">
        <v>409326.69511343224</v>
      </c>
      <c r="I7" s="39">
        <v>349628.15532579942</v>
      </c>
      <c r="J7" s="39">
        <v>24162.395074386655</v>
      </c>
      <c r="K7" s="38">
        <v>757405.88335198001</v>
      </c>
      <c r="L7" s="38">
        <v>819671.16519489174</v>
      </c>
      <c r="M7" s="152">
        <v>570630.85276292695</v>
      </c>
      <c r="N7" s="153">
        <f t="shared" si="1"/>
        <v>3643665.7333837217</v>
      </c>
      <c r="O7" s="150"/>
      <c r="P7" s="150"/>
      <c r="Q7" s="20"/>
    </row>
    <row r="8" spans="1:17" s="27" customFormat="1" ht="18.75" customHeight="1" x14ac:dyDescent="0.2">
      <c r="A8" s="147"/>
      <c r="B8" s="41"/>
      <c r="C8" s="42"/>
      <c r="D8" s="42">
        <v>4</v>
      </c>
      <c r="E8" s="43">
        <v>1982247.5027443494</v>
      </c>
      <c r="F8" s="43">
        <v>722979.16857161932</v>
      </c>
      <c r="G8" s="43">
        <f t="shared" si="0"/>
        <v>1185357.8784735159</v>
      </c>
      <c r="H8" s="44">
        <v>497151.52798451472</v>
      </c>
      <c r="I8" s="44">
        <v>648988.80117893382</v>
      </c>
      <c r="J8" s="44">
        <v>39217.549310067458</v>
      </c>
      <c r="K8" s="43">
        <v>789309.02457624208</v>
      </c>
      <c r="L8" s="43">
        <v>802420.18554547988</v>
      </c>
      <c r="M8" s="154">
        <v>20815.432949335314</v>
      </c>
      <c r="N8" s="155">
        <f t="shared" si="1"/>
        <v>3898288.8217695821</v>
      </c>
      <c r="O8" s="150"/>
      <c r="P8" s="150"/>
      <c r="Q8" s="20"/>
    </row>
    <row r="9" spans="1:17" s="27" customFormat="1" ht="18.75" customHeight="1" x14ac:dyDescent="0.2">
      <c r="A9" s="147"/>
      <c r="B9" s="52" t="s">
        <v>77</v>
      </c>
      <c r="C9" s="53">
        <v>1396</v>
      </c>
      <c r="D9" s="53">
        <v>1</v>
      </c>
      <c r="E9" s="54">
        <v>2035252.6638059344</v>
      </c>
      <c r="F9" s="54">
        <v>583258.91897607408</v>
      </c>
      <c r="G9" s="54">
        <f t="shared" si="0"/>
        <v>736210.50604917901</v>
      </c>
      <c r="H9" s="55">
        <v>383528.2431520333</v>
      </c>
      <c r="I9" s="55">
        <v>321513.72637876112</v>
      </c>
      <c r="J9" s="55">
        <v>31168.536518384532</v>
      </c>
      <c r="K9" s="54">
        <v>798601.68279180955</v>
      </c>
      <c r="L9" s="54">
        <v>764366.97269480024</v>
      </c>
      <c r="M9" s="156">
        <v>589678.54338828777</v>
      </c>
      <c r="N9" s="157">
        <f t="shared" si="1"/>
        <v>3978635.342316485</v>
      </c>
      <c r="O9" s="150"/>
      <c r="P9" s="150"/>
      <c r="Q9" s="151"/>
    </row>
    <row r="10" spans="1:17" s="27" customFormat="1" ht="18.75" customHeight="1" x14ac:dyDescent="0.2">
      <c r="A10" s="147"/>
      <c r="B10" s="36"/>
      <c r="C10" s="37"/>
      <c r="D10" s="37">
        <v>2</v>
      </c>
      <c r="E10" s="38">
        <v>2037743.775473525</v>
      </c>
      <c r="F10" s="38">
        <v>559007.57766860479</v>
      </c>
      <c r="G10" s="38">
        <f t="shared" si="0"/>
        <v>963320.3214813032</v>
      </c>
      <c r="H10" s="39">
        <v>459862.8840460275</v>
      </c>
      <c r="I10" s="39">
        <v>471911.85342121724</v>
      </c>
      <c r="J10" s="39">
        <v>31545.584014058502</v>
      </c>
      <c r="K10" s="38">
        <v>876106.15133400448</v>
      </c>
      <c r="L10" s="38">
        <v>833882.64937118685</v>
      </c>
      <c r="M10" s="152">
        <v>939693.01038303622</v>
      </c>
      <c r="N10" s="153">
        <f t="shared" si="1"/>
        <v>4541988.1869692877</v>
      </c>
      <c r="O10" s="150"/>
      <c r="P10" s="150"/>
      <c r="Q10" s="9"/>
    </row>
    <row r="11" spans="1:17" s="27" customFormat="1" ht="18.75" customHeight="1" x14ac:dyDescent="0.2">
      <c r="A11" s="147"/>
      <c r="B11" s="36"/>
      <c r="C11" s="37"/>
      <c r="D11" s="37">
        <v>3</v>
      </c>
      <c r="E11" s="38">
        <v>1991807.6295507103</v>
      </c>
      <c r="F11" s="38">
        <v>603787.70012641372</v>
      </c>
      <c r="G11" s="38">
        <f t="shared" si="0"/>
        <v>1248492.1939977163</v>
      </c>
      <c r="H11" s="39">
        <v>516863.88421627658</v>
      </c>
      <c r="I11" s="39">
        <v>695729.42473981937</v>
      </c>
      <c r="J11" s="39">
        <v>35898.88504162024</v>
      </c>
      <c r="K11" s="38">
        <v>864483.3266211939</v>
      </c>
      <c r="L11" s="38">
        <v>966104.36049321352</v>
      </c>
      <c r="M11" s="152">
        <v>602613.25348877057</v>
      </c>
      <c r="N11" s="153">
        <f t="shared" si="1"/>
        <v>4345079.7432915904</v>
      </c>
      <c r="O11" s="150"/>
      <c r="P11" s="150"/>
      <c r="Q11" s="9"/>
    </row>
    <row r="12" spans="1:17" s="27" customFormat="1" ht="18.75" customHeight="1" x14ac:dyDescent="0.2">
      <c r="A12" s="147"/>
      <c r="B12" s="41"/>
      <c r="C12" s="42"/>
      <c r="D12" s="42">
        <v>4</v>
      </c>
      <c r="E12" s="43">
        <v>2163957.2987187719</v>
      </c>
      <c r="F12" s="43">
        <v>880903.46134904225</v>
      </c>
      <c r="G12" s="43">
        <f t="shared" si="0"/>
        <v>1239401.2134494751</v>
      </c>
      <c r="H12" s="44">
        <v>650482.62822501734</v>
      </c>
      <c r="I12" s="44">
        <v>541605.0347557991</v>
      </c>
      <c r="J12" s="44">
        <v>47313.550468658788</v>
      </c>
      <c r="K12" s="43">
        <v>1272259.5190069377</v>
      </c>
      <c r="L12" s="43">
        <v>1158034.7469797581</v>
      </c>
      <c r="M12" s="154">
        <v>193157.69526944705</v>
      </c>
      <c r="N12" s="155">
        <f t="shared" si="1"/>
        <v>4591644.4408139158</v>
      </c>
      <c r="O12" s="150"/>
      <c r="P12" s="150"/>
      <c r="Q12" s="9"/>
    </row>
    <row r="13" spans="1:17" s="27" customFormat="1" ht="18.75" customHeight="1" x14ac:dyDescent="0.2">
      <c r="B13" s="52" t="s">
        <v>78</v>
      </c>
      <c r="C13" s="53">
        <v>1397</v>
      </c>
      <c r="D13" s="53">
        <v>1</v>
      </c>
      <c r="E13" s="54">
        <v>2221057.9712066813</v>
      </c>
      <c r="F13" s="54">
        <v>675608.00802270242</v>
      </c>
      <c r="G13" s="54">
        <f t="shared" si="0"/>
        <v>914840.63180654345</v>
      </c>
      <c r="H13" s="55">
        <v>466458.04454063345</v>
      </c>
      <c r="I13" s="55">
        <v>416663.73537891696</v>
      </c>
      <c r="J13" s="55">
        <v>31718.851886993023</v>
      </c>
      <c r="K13" s="54">
        <v>1453891.8441230699</v>
      </c>
      <c r="L13" s="54">
        <v>1074331.8593046954</v>
      </c>
      <c r="M13" s="156">
        <v>692999.21743507148</v>
      </c>
      <c r="N13" s="157">
        <f t="shared" si="1"/>
        <v>4884065.8132893732</v>
      </c>
      <c r="O13" s="150"/>
      <c r="P13" s="150"/>
      <c r="Q13" s="151"/>
    </row>
    <row r="14" spans="1:17" s="27" customFormat="1" ht="18.75" customHeight="1" x14ac:dyDescent="0.2">
      <c r="B14" s="36"/>
      <c r="C14" s="37"/>
      <c r="D14" s="37">
        <v>2</v>
      </c>
      <c r="E14" s="38">
        <v>2507310.2835853132</v>
      </c>
      <c r="F14" s="38">
        <v>882496.80196088948</v>
      </c>
      <c r="G14" s="38">
        <f t="shared" si="0"/>
        <v>1446780.8149043678</v>
      </c>
      <c r="H14" s="39">
        <v>576301.05575003289</v>
      </c>
      <c r="I14" s="39">
        <v>829985.26933577307</v>
      </c>
      <c r="J14" s="39">
        <v>40494.489818561931</v>
      </c>
      <c r="K14" s="38">
        <v>2026509.1765918366</v>
      </c>
      <c r="L14" s="38">
        <v>1778880.8037451098</v>
      </c>
      <c r="M14" s="152">
        <v>1130663.3495342603</v>
      </c>
      <c r="N14" s="153">
        <f t="shared" si="1"/>
        <v>6214879.6228315579</v>
      </c>
      <c r="O14" s="150"/>
      <c r="P14" s="150"/>
      <c r="Q14" s="20"/>
    </row>
    <row r="15" spans="1:17" s="27" customFormat="1" ht="18.75" customHeight="1" x14ac:dyDescent="0.2">
      <c r="B15" s="36"/>
      <c r="C15" s="37"/>
      <c r="D15" s="37">
        <v>3</v>
      </c>
      <c r="E15" s="38">
        <v>2699662.8377520996</v>
      </c>
      <c r="F15" s="38">
        <v>779848.10202573123</v>
      </c>
      <c r="G15" s="38">
        <f t="shared" si="0"/>
        <v>1373950.8410321393</v>
      </c>
      <c r="H15" s="39">
        <v>741355.90948862315</v>
      </c>
      <c r="I15" s="39">
        <v>600944.97104680317</v>
      </c>
      <c r="J15" s="39">
        <v>31649.960496712836</v>
      </c>
      <c r="K15" s="38">
        <v>1658085.8728961954</v>
      </c>
      <c r="L15" s="38">
        <v>1694323.9868318189</v>
      </c>
      <c r="M15" s="152">
        <v>743231.35525307874</v>
      </c>
      <c r="N15" s="153">
        <f t="shared" si="1"/>
        <v>5560455.0221274253</v>
      </c>
      <c r="O15" s="150"/>
      <c r="P15" s="150"/>
      <c r="Q15" s="20"/>
    </row>
    <row r="16" spans="1:17" s="27" customFormat="1" ht="18.75" customHeight="1" x14ac:dyDescent="0.2">
      <c r="B16" s="41"/>
      <c r="C16" s="42"/>
      <c r="D16" s="42">
        <v>4</v>
      </c>
      <c r="E16" s="43">
        <v>3000659.7722906279</v>
      </c>
      <c r="F16" s="43">
        <v>1048848.2752666664</v>
      </c>
      <c r="G16" s="43">
        <f t="shared" si="0"/>
        <v>1747173.5877894328</v>
      </c>
      <c r="H16" s="44">
        <v>818281.12351255631</v>
      </c>
      <c r="I16" s="44">
        <v>887445.82123701135</v>
      </c>
      <c r="J16" s="44">
        <v>41446.643039865092</v>
      </c>
      <c r="K16" s="43">
        <v>1480997.5360754239</v>
      </c>
      <c r="L16" s="43">
        <v>1476983.396885569</v>
      </c>
      <c r="M16" s="154">
        <v>-126922.34514398267</v>
      </c>
      <c r="N16" s="155">
        <f t="shared" si="1"/>
        <v>5673773.4293926004</v>
      </c>
      <c r="O16" s="150"/>
      <c r="P16" s="150"/>
      <c r="Q16" s="20"/>
    </row>
    <row r="17" spans="2:17" s="27" customFormat="1" ht="18.75" customHeight="1" x14ac:dyDescent="0.2">
      <c r="B17" s="52" t="s">
        <v>79</v>
      </c>
      <c r="C17" s="53">
        <v>1398</v>
      </c>
      <c r="D17" s="53">
        <v>1</v>
      </c>
      <c r="E17" s="54">
        <v>3245059.1822546907</v>
      </c>
      <c r="F17" s="54">
        <v>785084.29624369659</v>
      </c>
      <c r="G17" s="54">
        <f t="shared" si="0"/>
        <v>1281441.1473491741</v>
      </c>
      <c r="H17" s="55">
        <v>527680.10039935051</v>
      </c>
      <c r="I17" s="55">
        <v>725453.03835456248</v>
      </c>
      <c r="J17" s="55">
        <v>28308.008595261243</v>
      </c>
      <c r="K17" s="54">
        <v>1702491.852912446</v>
      </c>
      <c r="L17" s="54">
        <v>1559517.6584130074</v>
      </c>
      <c r="M17" s="156">
        <v>1071337.5331662176</v>
      </c>
      <c r="N17" s="157">
        <f t="shared" si="1"/>
        <v>6525896.3535132175</v>
      </c>
      <c r="O17" s="150"/>
      <c r="P17" s="150"/>
      <c r="Q17" s="151"/>
    </row>
    <row r="18" spans="2:17" s="27" customFormat="1" ht="18.75" customHeight="1" x14ac:dyDescent="0.2">
      <c r="B18" s="36"/>
      <c r="C18" s="37"/>
      <c r="D18" s="37">
        <v>2</v>
      </c>
      <c r="E18" s="38">
        <v>3331999.5712716491</v>
      </c>
      <c r="F18" s="38">
        <v>978549.31426749728</v>
      </c>
      <c r="G18" s="38">
        <f t="shared" si="0"/>
        <v>2038249.6830057539</v>
      </c>
      <c r="H18" s="39">
        <v>756721.37646615203</v>
      </c>
      <c r="I18" s="39">
        <v>1243593.4460306028</v>
      </c>
      <c r="J18" s="39">
        <v>37934.86050899914</v>
      </c>
      <c r="K18" s="38">
        <v>1581406.3263280988</v>
      </c>
      <c r="L18" s="38">
        <v>1856926.1861695091</v>
      </c>
      <c r="M18" s="152">
        <v>1684116.9516389186</v>
      </c>
      <c r="N18" s="153">
        <f t="shared" si="1"/>
        <v>7757395.6603424083</v>
      </c>
      <c r="O18" s="150"/>
      <c r="P18" s="150"/>
      <c r="Q18" s="9"/>
    </row>
    <row r="19" spans="2:17" s="27" customFormat="1" ht="18.75" customHeight="1" x14ac:dyDescent="0.2">
      <c r="B19" s="36"/>
      <c r="C19" s="37"/>
      <c r="D19" s="37">
        <v>3</v>
      </c>
      <c r="E19" s="38">
        <v>3499954.3355034236</v>
      </c>
      <c r="F19" s="38">
        <v>1000131.9831203317</v>
      </c>
      <c r="G19" s="38">
        <f t="shared" si="0"/>
        <v>1761975.2093625194</v>
      </c>
      <c r="H19" s="39">
        <v>819085.17043154186</v>
      </c>
      <c r="I19" s="39">
        <v>904756.30374801718</v>
      </c>
      <c r="J19" s="39">
        <v>38133.735182960416</v>
      </c>
      <c r="K19" s="38">
        <v>1628820.2371919327</v>
      </c>
      <c r="L19" s="38">
        <v>1761993.1435105349</v>
      </c>
      <c r="M19" s="152">
        <v>1121260.2472587437</v>
      </c>
      <c r="N19" s="153">
        <f t="shared" si="1"/>
        <v>7250148.8689264152</v>
      </c>
      <c r="O19" s="150"/>
      <c r="P19" s="150"/>
      <c r="Q19" s="9"/>
    </row>
    <row r="20" spans="2:17" s="27" customFormat="1" ht="18.75" customHeight="1" x14ac:dyDescent="0.2">
      <c r="B20" s="41"/>
      <c r="C20" s="42"/>
      <c r="D20" s="42">
        <v>4</v>
      </c>
      <c r="E20" s="43">
        <v>3421631.488530477</v>
      </c>
      <c r="F20" s="43">
        <v>1482119.0197304087</v>
      </c>
      <c r="G20" s="43">
        <f t="shared" si="0"/>
        <v>2127505.3140550284</v>
      </c>
      <c r="H20" s="44">
        <v>1178421.8060545477</v>
      </c>
      <c r="I20" s="44">
        <v>886755.3999935668</v>
      </c>
      <c r="J20" s="44">
        <v>62328.108006913928</v>
      </c>
      <c r="K20" s="43">
        <v>1458390.0986780964</v>
      </c>
      <c r="L20" s="43">
        <v>2323969.8677110276</v>
      </c>
      <c r="M20" s="154">
        <v>852045.17304968438</v>
      </c>
      <c r="N20" s="155">
        <f t="shared" si="1"/>
        <v>7017721.2263326664</v>
      </c>
      <c r="O20" s="150"/>
      <c r="P20" s="150"/>
      <c r="Q20" s="9"/>
    </row>
    <row r="21" spans="2:17" s="27" customFormat="1" ht="18.75" customHeight="1" x14ac:dyDescent="0.2">
      <c r="B21" s="52" t="s">
        <v>80</v>
      </c>
      <c r="C21" s="53">
        <v>1399</v>
      </c>
      <c r="D21" s="53">
        <v>1</v>
      </c>
      <c r="E21" s="54">
        <v>3912863.9070813721</v>
      </c>
      <c r="F21" s="54">
        <v>1109962.5051307571</v>
      </c>
      <c r="G21" s="54">
        <f t="shared" si="0"/>
        <v>1944212.7289575662</v>
      </c>
      <c r="H21" s="55">
        <v>648476.38654900959</v>
      </c>
      <c r="I21" s="55">
        <v>1243301.8101797833</v>
      </c>
      <c r="J21" s="55">
        <v>52434.532228773285</v>
      </c>
      <c r="K21" s="54">
        <v>1036304.0344156449</v>
      </c>
      <c r="L21" s="54">
        <v>1596925.8856832248</v>
      </c>
      <c r="M21" s="156">
        <v>1608428.9358610422</v>
      </c>
      <c r="N21" s="157">
        <f t="shared" si="1"/>
        <v>8014846.2257631589</v>
      </c>
      <c r="O21" s="150"/>
      <c r="P21" s="150"/>
      <c r="Q21" s="151"/>
    </row>
    <row r="22" spans="2:17" s="27" customFormat="1" ht="18.75" customHeight="1" x14ac:dyDescent="0.2">
      <c r="B22" s="36"/>
      <c r="C22" s="37"/>
      <c r="D22" s="37">
        <v>2</v>
      </c>
      <c r="E22" s="38">
        <v>4530734.0338814342</v>
      </c>
      <c r="F22" s="38">
        <v>1430887.2909127166</v>
      </c>
      <c r="G22" s="38">
        <f t="shared" si="0"/>
        <v>3230492.4226185377</v>
      </c>
      <c r="H22" s="39">
        <v>1271373.9476744868</v>
      </c>
      <c r="I22" s="39">
        <v>1882342.7367087202</v>
      </c>
      <c r="J22" s="39">
        <v>76775.738235330486</v>
      </c>
      <c r="K22" s="38">
        <v>1682376.2238299474</v>
      </c>
      <c r="L22" s="38">
        <v>2447256.3173517017</v>
      </c>
      <c r="M22" s="152">
        <v>3086246.956112498</v>
      </c>
      <c r="N22" s="153">
        <f t="shared" si="1"/>
        <v>11513480.610003432</v>
      </c>
      <c r="O22" s="150"/>
      <c r="P22" s="150"/>
      <c r="Q22" s="158"/>
    </row>
    <row r="23" spans="2:17" s="27" customFormat="1" ht="18.75" customHeight="1" x14ac:dyDescent="0.2">
      <c r="B23" s="36"/>
      <c r="C23" s="37"/>
      <c r="D23" s="37">
        <v>3</v>
      </c>
      <c r="E23" s="38">
        <v>5030406.3511949303</v>
      </c>
      <c r="F23" s="38">
        <v>1417341.1501162052</v>
      </c>
      <c r="G23" s="38">
        <f t="shared" si="0"/>
        <v>3575218.5522936415</v>
      </c>
      <c r="H23" s="39">
        <v>1670264.3573034061</v>
      </c>
      <c r="I23" s="39">
        <v>1828633.3341457383</v>
      </c>
      <c r="J23" s="39">
        <v>76320.860844497292</v>
      </c>
      <c r="K23" s="38">
        <v>2555798.6113808756</v>
      </c>
      <c r="L23" s="38">
        <v>3219778.3373165289</v>
      </c>
      <c r="M23" s="152">
        <v>2706808.1873729932</v>
      </c>
      <c r="N23" s="153">
        <f t="shared" si="1"/>
        <v>12065794.515042119</v>
      </c>
      <c r="O23" s="150"/>
      <c r="P23" s="150"/>
      <c r="Q23" s="158"/>
    </row>
    <row r="24" spans="2:17" s="27" customFormat="1" ht="18.75" customHeight="1" x14ac:dyDescent="0.2">
      <c r="B24" s="41"/>
      <c r="C24" s="42"/>
      <c r="D24" s="42">
        <v>4</v>
      </c>
      <c r="E24" s="43">
        <v>5542555.9888384072</v>
      </c>
      <c r="F24" s="43">
        <v>2030279.175560747</v>
      </c>
      <c r="G24" s="43">
        <f t="shared" si="0"/>
        <v>4478373.0313360663</v>
      </c>
      <c r="H24" s="44">
        <v>2298170.6916081971</v>
      </c>
      <c r="I24" s="44">
        <v>2074078.39643106</v>
      </c>
      <c r="J24" s="44">
        <v>106123.94329680942</v>
      </c>
      <c r="K24" s="43">
        <v>2763631.4673456606</v>
      </c>
      <c r="L24" s="43">
        <v>3879060.2512267954</v>
      </c>
      <c r="M24" s="154">
        <v>1178345.5153674283</v>
      </c>
      <c r="N24" s="155">
        <f t="shared" si="1"/>
        <v>12114124.927221512</v>
      </c>
      <c r="O24" s="150"/>
      <c r="P24" s="150"/>
      <c r="Q24" s="158"/>
    </row>
    <row r="25" spans="2:17" s="27" customFormat="1" ht="18.75" customHeight="1" x14ac:dyDescent="0.2">
      <c r="B25" s="52" t="s">
        <v>81</v>
      </c>
      <c r="C25" s="53">
        <v>1400</v>
      </c>
      <c r="D25" s="53">
        <v>1</v>
      </c>
      <c r="E25" s="54">
        <v>6116652.8160086358</v>
      </c>
      <c r="F25" s="54">
        <v>1810910.9441109432</v>
      </c>
      <c r="G25" s="54">
        <f t="shared" si="0"/>
        <v>3507277.8103542333</v>
      </c>
      <c r="H25" s="55">
        <v>1291599.4958362519</v>
      </c>
      <c r="I25" s="55">
        <v>2130931.7955554738</v>
      </c>
      <c r="J25" s="55">
        <v>84746.518962507456</v>
      </c>
      <c r="K25" s="54">
        <v>2617332.3618439762</v>
      </c>
      <c r="L25" s="54">
        <v>2949521.0029222667</v>
      </c>
      <c r="M25" s="156">
        <v>3456815.086384634</v>
      </c>
      <c r="N25" s="157">
        <f t="shared" si="1"/>
        <v>14559468.015780156</v>
      </c>
      <c r="O25" s="150"/>
      <c r="P25" s="150"/>
      <c r="Q25" s="151"/>
    </row>
    <row r="26" spans="2:17" s="27" customFormat="1" ht="18.75" customHeight="1" x14ac:dyDescent="0.2">
      <c r="B26" s="36"/>
      <c r="C26" s="37"/>
      <c r="D26" s="37">
        <v>2</v>
      </c>
      <c r="E26" s="38">
        <v>7242520.4842564287</v>
      </c>
      <c r="F26" s="38">
        <v>2497718.4925989443</v>
      </c>
      <c r="G26" s="38">
        <f t="shared" si="0"/>
        <v>4832902.716976135</v>
      </c>
      <c r="H26" s="39">
        <v>2115813.5425569429</v>
      </c>
      <c r="I26" s="39">
        <v>2613951.1631660764</v>
      </c>
      <c r="J26" s="39">
        <v>103138.01125311552</v>
      </c>
      <c r="K26" s="38">
        <v>2999650.185627101</v>
      </c>
      <c r="L26" s="38">
        <v>3086787.288121731</v>
      </c>
      <c r="M26" s="152">
        <v>3857781.8694778048</v>
      </c>
      <c r="N26" s="153">
        <f t="shared" si="1"/>
        <v>18343786.460814681</v>
      </c>
      <c r="O26" s="150"/>
      <c r="P26" s="150"/>
      <c r="Q26" s="9"/>
    </row>
    <row r="27" spans="2:17" s="27" customFormat="1" ht="18.75" customHeight="1" x14ac:dyDescent="0.2">
      <c r="B27" s="36"/>
      <c r="C27" s="37"/>
      <c r="D27" s="37">
        <v>3</v>
      </c>
      <c r="E27" s="38">
        <v>7823928.0859525651</v>
      </c>
      <c r="F27" s="38">
        <v>2240210.9958109572</v>
      </c>
      <c r="G27" s="38">
        <f t="shared" si="0"/>
        <v>5111503.2668712437</v>
      </c>
      <c r="H27" s="39">
        <v>2700643.4598414772</v>
      </c>
      <c r="I27" s="39">
        <v>2318793.7881301166</v>
      </c>
      <c r="J27" s="39">
        <v>92066.018899649804</v>
      </c>
      <c r="K27" s="38">
        <v>4339423.2540189782</v>
      </c>
      <c r="L27" s="38">
        <v>3812625.8343274249</v>
      </c>
      <c r="M27" s="152">
        <v>3271272.8877846487</v>
      </c>
      <c r="N27" s="153">
        <f t="shared" si="1"/>
        <v>18973712.656110968</v>
      </c>
      <c r="O27" s="150"/>
      <c r="P27" s="150"/>
      <c r="Q27" s="9"/>
    </row>
    <row r="28" spans="2:17" s="27" customFormat="1" ht="18.75" customHeight="1" x14ac:dyDescent="0.2">
      <c r="B28" s="41"/>
      <c r="C28" s="42"/>
      <c r="D28" s="42">
        <v>4</v>
      </c>
      <c r="E28" s="43">
        <v>8261023.0034601921</v>
      </c>
      <c r="F28" s="43">
        <v>3436694.1430064579</v>
      </c>
      <c r="G28" s="43">
        <f t="shared" si="0"/>
        <v>6858472.3662420353</v>
      </c>
      <c r="H28" s="44">
        <v>3594663.8251452018</v>
      </c>
      <c r="I28" s="44">
        <v>3115551.7546403091</v>
      </c>
      <c r="J28" s="44">
        <v>148256.7864565241</v>
      </c>
      <c r="K28" s="43">
        <v>5663833.7809316162</v>
      </c>
      <c r="L28" s="43">
        <v>4802250.9897564724</v>
      </c>
      <c r="M28" s="154">
        <v>-355586.22666291893</v>
      </c>
      <c r="N28" s="155">
        <f t="shared" si="1"/>
        <v>19062186.077220909</v>
      </c>
      <c r="O28" s="150"/>
      <c r="P28" s="150"/>
      <c r="Q28" s="9"/>
    </row>
    <row r="29" spans="2:17" s="27" customFormat="1" ht="18.75" customHeight="1" x14ac:dyDescent="0.2">
      <c r="B29" s="52" t="s">
        <v>82</v>
      </c>
      <c r="C29" s="53">
        <v>1401</v>
      </c>
      <c r="D29" s="53">
        <v>1</v>
      </c>
      <c r="E29" s="54">
        <v>9282648.8752632588</v>
      </c>
      <c r="F29" s="54">
        <v>2414791.5562448166</v>
      </c>
      <c r="G29" s="54">
        <f t="shared" si="0"/>
        <v>4846008.7839125311</v>
      </c>
      <c r="H29" s="55">
        <v>1995373.9961434193</v>
      </c>
      <c r="I29" s="55">
        <v>2743637.3157765949</v>
      </c>
      <c r="J29" s="55">
        <v>106997.47199251693</v>
      </c>
      <c r="K29" s="54">
        <v>6806203.8560750457</v>
      </c>
      <c r="L29" s="54">
        <v>4904719.7992245127</v>
      </c>
      <c r="M29" s="156">
        <v>5274253.3868706804</v>
      </c>
      <c r="N29" s="157">
        <f t="shared" si="1"/>
        <v>23719186.659141824</v>
      </c>
      <c r="O29" s="159"/>
    </row>
    <row r="30" spans="2:17" s="27" customFormat="1" ht="18.75" customHeight="1" x14ac:dyDescent="0.2">
      <c r="B30" s="36"/>
      <c r="C30" s="37"/>
      <c r="D30" s="37">
        <v>2</v>
      </c>
      <c r="E30" s="38">
        <v>11148475.974160589</v>
      </c>
      <c r="F30" s="38">
        <v>3316719.9201987535</v>
      </c>
      <c r="G30" s="38">
        <f t="shared" si="0"/>
        <v>6967912.2124619447</v>
      </c>
      <c r="H30" s="39">
        <v>3204880.4135128739</v>
      </c>
      <c r="I30" s="39">
        <v>3601661.4105385905</v>
      </c>
      <c r="J30" s="39">
        <v>161370.3884104809</v>
      </c>
      <c r="K30" s="38">
        <v>6161222.5727370828</v>
      </c>
      <c r="L30" s="38">
        <v>6286554.1793770893</v>
      </c>
      <c r="M30" s="152">
        <v>8546297.524177894</v>
      </c>
      <c r="N30" s="153">
        <f t="shared" si="1"/>
        <v>29854074.024359174</v>
      </c>
      <c r="O30" s="159"/>
    </row>
    <row r="31" spans="2:17" s="27" customFormat="1" ht="18.75" customHeight="1" x14ac:dyDescent="0.2">
      <c r="B31" s="36"/>
      <c r="C31" s="37"/>
      <c r="D31" s="37">
        <v>3</v>
      </c>
      <c r="E31" s="38">
        <v>12576469.179974142</v>
      </c>
      <c r="F31" s="38">
        <v>3787493.8121959176</v>
      </c>
      <c r="G31" s="38">
        <f t="shared" si="0"/>
        <v>7648347.8580674622</v>
      </c>
      <c r="H31" s="39">
        <v>4400194.7943333006</v>
      </c>
      <c r="I31" s="39">
        <v>3071914.6808846486</v>
      </c>
      <c r="J31" s="39">
        <v>176238.38284951219</v>
      </c>
      <c r="K31" s="38">
        <v>7208191.7886481024</v>
      </c>
      <c r="L31" s="38">
        <v>6440514.6892983085</v>
      </c>
      <c r="M31" s="152">
        <v>4219250.7037910661</v>
      </c>
      <c r="N31" s="153">
        <f t="shared" si="1"/>
        <v>28999238.653378382</v>
      </c>
      <c r="O31" s="159"/>
    </row>
    <row r="32" spans="2:17" s="27" customFormat="1" ht="18.75" customHeight="1" x14ac:dyDescent="0.2">
      <c r="B32" s="41"/>
      <c r="C32" s="42"/>
      <c r="D32" s="42">
        <v>4</v>
      </c>
      <c r="E32" s="43">
        <v>14286768.067723772</v>
      </c>
      <c r="F32" s="43">
        <v>4661741.0953956628</v>
      </c>
      <c r="G32" s="43">
        <f t="shared" si="0"/>
        <v>10338218.908228785</v>
      </c>
      <c r="H32" s="44">
        <v>5482661.9092804147</v>
      </c>
      <c r="I32" s="44">
        <v>4634666.2766878353</v>
      </c>
      <c r="J32" s="44">
        <v>220890.7222605345</v>
      </c>
      <c r="K32" s="43">
        <v>8417642.2126853988</v>
      </c>
      <c r="L32" s="43">
        <v>8484381.6355499849</v>
      </c>
      <c r="M32" s="154">
        <v>45768.648280061781</v>
      </c>
      <c r="N32" s="155">
        <f t="shared" si="1"/>
        <v>29265757.296763696</v>
      </c>
      <c r="O32" s="159"/>
    </row>
    <row r="33" spans="2:14" s="27" customFormat="1" ht="18.75" customHeight="1" x14ac:dyDescent="0.2">
      <c r="B33" s="52" t="s">
        <v>83</v>
      </c>
      <c r="C33" s="53">
        <v>1402</v>
      </c>
      <c r="D33" s="53">
        <v>1</v>
      </c>
      <c r="E33" s="54">
        <v>15441124.980078097</v>
      </c>
      <c r="F33" s="54">
        <v>3975245.0112201083</v>
      </c>
      <c r="G33" s="54">
        <f t="shared" si="0"/>
        <v>6864628.7790470812</v>
      </c>
      <c r="H33" s="55">
        <v>2952953.8960864395</v>
      </c>
      <c r="I33" s="55">
        <v>3749203.3912297692</v>
      </c>
      <c r="J33" s="55">
        <v>162471.49173087234</v>
      </c>
      <c r="K33" s="54">
        <v>8877836.0185669344</v>
      </c>
      <c r="L33" s="54">
        <v>8795884.5207054447</v>
      </c>
      <c r="M33" s="156">
        <v>8696040.3346199524</v>
      </c>
      <c r="N33" s="157">
        <f t="shared" si="1"/>
        <v>35058990.602826729</v>
      </c>
    </row>
    <row r="34" spans="2:14" s="27" customFormat="1" ht="18.75" customHeight="1" x14ac:dyDescent="0.2">
      <c r="B34" s="36"/>
      <c r="C34" s="37"/>
      <c r="D34" s="37">
        <v>2</v>
      </c>
      <c r="E34" s="38">
        <v>16804540.617047306</v>
      </c>
      <c r="F34" s="38">
        <v>4671342.5668357024</v>
      </c>
      <c r="G34" s="38">
        <f t="shared" si="0"/>
        <v>10693947.620998133</v>
      </c>
      <c r="H34" s="39">
        <v>5201412.6100958996</v>
      </c>
      <c r="I34" s="39">
        <v>5307806.8989831507</v>
      </c>
      <c r="J34" s="39">
        <v>184728.11191908302</v>
      </c>
      <c r="K34" s="38">
        <v>8976600.7250190936</v>
      </c>
      <c r="L34" s="38">
        <v>10336699.551979845</v>
      </c>
      <c r="M34" s="152">
        <v>12270068.073989423</v>
      </c>
      <c r="N34" s="153">
        <f t="shared" si="1"/>
        <v>43079800.051909812</v>
      </c>
    </row>
    <row r="35" spans="2:14" s="27" customFormat="1" ht="18.75" customHeight="1" x14ac:dyDescent="0.2">
      <c r="B35" s="36"/>
      <c r="C35" s="37"/>
      <c r="D35" s="37">
        <v>3</v>
      </c>
      <c r="E35" s="38">
        <v>17998416.142770492</v>
      </c>
      <c r="F35" s="38">
        <v>5056274.7185387369</v>
      </c>
      <c r="G35" s="38">
        <f t="shared" si="0"/>
        <v>11195024.468977431</v>
      </c>
      <c r="H35" s="39">
        <v>6704832.7533964291</v>
      </c>
      <c r="I35" s="39">
        <v>4308643.5076618716</v>
      </c>
      <c r="J35" s="39">
        <v>181548.20791913004</v>
      </c>
      <c r="K35" s="38">
        <v>9872641.9675750639</v>
      </c>
      <c r="L35" s="38">
        <v>10804389.142133635</v>
      </c>
      <c r="M35" s="152">
        <v>8898719.8474301584</v>
      </c>
      <c r="N35" s="153">
        <f t="shared" si="1"/>
        <v>42216688.003158249</v>
      </c>
    </row>
    <row r="36" spans="2:14" s="27" customFormat="1" ht="18.75" customHeight="1" x14ac:dyDescent="0.2">
      <c r="B36" s="41"/>
      <c r="C36" s="42"/>
      <c r="D36" s="42">
        <v>4</v>
      </c>
      <c r="E36" s="43">
        <v>20101717.265161876</v>
      </c>
      <c r="F36" s="43">
        <v>6596039.4892432448</v>
      </c>
      <c r="G36" s="43">
        <f t="shared" si="0"/>
        <v>15594395.381020101</v>
      </c>
      <c r="H36" s="44">
        <v>8290017.7556659924</v>
      </c>
      <c r="I36" s="44">
        <v>7062640.0715827141</v>
      </c>
      <c r="J36" s="44">
        <v>241737.5537713941</v>
      </c>
      <c r="K36" s="43">
        <v>10962499.638060497</v>
      </c>
      <c r="L36" s="43">
        <v>11259903.666665398</v>
      </c>
      <c r="M36" s="154">
        <v>-615637.78415429406</v>
      </c>
      <c r="N36" s="155">
        <f t="shared" si="1"/>
        <v>41379110.322666019</v>
      </c>
    </row>
    <row r="37" spans="2:14" s="27" customFormat="1" ht="18.75" customHeight="1" x14ac:dyDescent="0.2">
      <c r="B37" s="52" t="s">
        <v>84</v>
      </c>
      <c r="C37" s="53">
        <v>1403</v>
      </c>
      <c r="D37" s="53">
        <v>1</v>
      </c>
      <c r="E37" s="54">
        <v>21051115.823490236</v>
      </c>
      <c r="F37" s="54">
        <v>5216478.1402597325</v>
      </c>
      <c r="G37" s="54">
        <f t="shared" ref="G37:G44" si="2">+H37+I37+J37</f>
        <v>8772176.9577959944</v>
      </c>
      <c r="H37" s="55">
        <v>3677978.3367171502</v>
      </c>
      <c r="I37" s="55">
        <v>4881369.7838599076</v>
      </c>
      <c r="J37" s="55">
        <v>212828.83721893735</v>
      </c>
      <c r="K37" s="54">
        <v>11312250.278547131</v>
      </c>
      <c r="L37" s="54">
        <v>10970227.174223831</v>
      </c>
      <c r="M37" s="156">
        <v>11054271.369540196</v>
      </c>
      <c r="N37" s="157">
        <f t="shared" ref="N37:N44" si="3">+E37+F37+G37+K37-L37+M37</f>
        <v>46436065.39540945</v>
      </c>
    </row>
    <row r="38" spans="2:14" s="27" customFormat="1" ht="18.75" customHeight="1" x14ac:dyDescent="0.2">
      <c r="B38" s="36"/>
      <c r="C38" s="37"/>
      <c r="D38" s="37">
        <v>2</v>
      </c>
      <c r="E38" s="38">
        <v>23049825.786724057</v>
      </c>
      <c r="F38" s="38">
        <v>6577406.8474196782</v>
      </c>
      <c r="G38" s="38">
        <f t="shared" si="2"/>
        <v>13946201.301313112</v>
      </c>
      <c r="H38" s="39">
        <v>6828728.270903632</v>
      </c>
      <c r="I38" s="39">
        <v>6860797.1438426971</v>
      </c>
      <c r="J38" s="39">
        <v>256675.88656678292</v>
      </c>
      <c r="K38" s="38">
        <v>11136271.098029662</v>
      </c>
      <c r="L38" s="38">
        <v>13570019.17183914</v>
      </c>
      <c r="M38" s="152">
        <v>15126587.646705231</v>
      </c>
      <c r="N38" s="153">
        <f t="shared" si="3"/>
        <v>56266273.508352607</v>
      </c>
    </row>
    <row r="39" spans="2:14" s="27" customFormat="1" ht="18.75" customHeight="1" x14ac:dyDescent="0.2">
      <c r="B39" s="36"/>
      <c r="C39" s="37"/>
      <c r="D39" s="37">
        <v>3</v>
      </c>
      <c r="E39" s="38">
        <v>25403417.036100361</v>
      </c>
      <c r="F39" s="38">
        <v>7285702.8278494477</v>
      </c>
      <c r="G39" s="38">
        <f t="shared" si="2"/>
        <v>15160066.010486679</v>
      </c>
      <c r="H39" s="39">
        <v>9265627.1643060818</v>
      </c>
      <c r="I39" s="39">
        <v>5636959.3311714195</v>
      </c>
      <c r="J39" s="39">
        <v>257479.51500917698</v>
      </c>
      <c r="K39" s="38">
        <v>12541411.929347806</v>
      </c>
      <c r="L39" s="38">
        <v>14910057.016144415</v>
      </c>
      <c r="M39" s="152">
        <v>10333171.967198409</v>
      </c>
      <c r="N39" s="153">
        <f t="shared" si="3"/>
        <v>55813712.754838288</v>
      </c>
    </row>
    <row r="40" spans="2:14" s="27" customFormat="1" ht="18.75" customHeight="1" x14ac:dyDescent="0.2">
      <c r="B40" s="41"/>
      <c r="C40" s="42"/>
      <c r="D40" s="42">
        <v>4</v>
      </c>
      <c r="E40" s="43">
        <v>28357320.08285746</v>
      </c>
      <c r="F40" s="43">
        <v>9080899.0030012764</v>
      </c>
      <c r="G40" s="43">
        <f t="shared" si="2"/>
        <v>22621228.214623157</v>
      </c>
      <c r="H40" s="44">
        <v>12159722.468658561</v>
      </c>
      <c r="I40" s="44">
        <v>10126511.010656245</v>
      </c>
      <c r="J40" s="44">
        <v>334994.7353083514</v>
      </c>
      <c r="K40" s="43">
        <v>15698731.576639429</v>
      </c>
      <c r="L40" s="43">
        <v>21911772.535330862</v>
      </c>
      <c r="M40" s="154">
        <v>2862580.4638223499</v>
      </c>
      <c r="N40" s="155">
        <f t="shared" si="3"/>
        <v>56708986.805612803</v>
      </c>
    </row>
    <row r="41" spans="2:14" s="27" customFormat="1" ht="18.75" customHeight="1" x14ac:dyDescent="0.2">
      <c r="B41" s="52" t="s">
        <v>85</v>
      </c>
      <c r="C41" s="53">
        <v>1404</v>
      </c>
      <c r="D41" s="53">
        <v>1</v>
      </c>
      <c r="E41" s="54">
        <v>29968742.892029479</v>
      </c>
      <c r="F41" s="54">
        <v>7152212.4643523796</v>
      </c>
      <c r="G41" s="54">
        <f t="shared" si="2"/>
        <v>11057559.171764925</v>
      </c>
      <c r="H41" s="55">
        <v>4704840.2294174079</v>
      </c>
      <c r="I41" s="55">
        <v>6059903.3515813742</v>
      </c>
      <c r="J41" s="55">
        <v>292815.59076614282</v>
      </c>
      <c r="K41" s="54">
        <v>15390244.75530532</v>
      </c>
      <c r="L41" s="54">
        <v>16782253.531127617</v>
      </c>
      <c r="M41" s="156">
        <v>15256949.762036387</v>
      </c>
      <c r="N41" s="157">
        <f t="shared" si="3"/>
        <v>62043455.514360875</v>
      </c>
    </row>
    <row r="42" spans="2:14" s="27" customFormat="1" ht="18.75" customHeight="1" x14ac:dyDescent="0.2">
      <c r="B42" s="36"/>
      <c r="C42" s="37"/>
      <c r="D42" s="37">
        <v>2</v>
      </c>
      <c r="E42" s="38">
        <v>32986872.844446644</v>
      </c>
      <c r="F42" s="38">
        <v>8884183.4026725087</v>
      </c>
      <c r="G42" s="38">
        <f t="shared" si="2"/>
        <v>18366379.242296718</v>
      </c>
      <c r="H42" s="39">
        <v>8832136.0740553886</v>
      </c>
      <c r="I42" s="39">
        <v>9175844.7827869244</v>
      </c>
      <c r="J42" s="39">
        <v>358398.38545440458</v>
      </c>
      <c r="K42" s="38">
        <v>17003837.818641685</v>
      </c>
      <c r="L42" s="38">
        <v>19460764.494334511</v>
      </c>
      <c r="M42" s="152">
        <v>22867590.331805825</v>
      </c>
      <c r="N42" s="153">
        <f t="shared" si="3"/>
        <v>80648099.145528853</v>
      </c>
    </row>
    <row r="43" spans="2:14" s="27" customFormat="1" ht="18.75" customHeight="1" x14ac:dyDescent="0.2">
      <c r="B43" s="36"/>
      <c r="C43" s="37"/>
      <c r="D43" s="37">
        <v>3</v>
      </c>
      <c r="E43" s="38">
        <v>38126344.225920409</v>
      </c>
      <c r="F43" s="38">
        <v>10178521.633071642</v>
      </c>
      <c r="G43" s="38">
        <f t="shared" si="2"/>
        <v>19665032.60249649</v>
      </c>
      <c r="H43" s="39">
        <v>13334674.06479029</v>
      </c>
      <c r="I43" s="39">
        <v>5966947.6283379234</v>
      </c>
      <c r="J43" s="39">
        <v>363410.90936827805</v>
      </c>
      <c r="K43" s="38">
        <v>18320817.511383124</v>
      </c>
      <c r="L43" s="38">
        <v>22611101.464983005</v>
      </c>
      <c r="M43" s="152">
        <v>21706260.968504753</v>
      </c>
      <c r="N43" s="153">
        <f t="shared" si="3"/>
        <v>85385875.476393417</v>
      </c>
    </row>
    <row r="44" spans="2:14" s="27" customFormat="1" ht="18.75" customHeight="1" thickBot="1" x14ac:dyDescent="0.25">
      <c r="B44" s="57"/>
      <c r="C44" s="58"/>
      <c r="D44" s="58">
        <v>4</v>
      </c>
      <c r="E44" s="59">
        <v>44514929.015577033</v>
      </c>
      <c r="F44" s="59">
        <v>12641744.187814787</v>
      </c>
      <c r="G44" s="59">
        <f t="shared" si="2"/>
        <v>32637401.487063643</v>
      </c>
      <c r="H44" s="60">
        <v>16143519.511897616</v>
      </c>
      <c r="I44" s="60">
        <v>16008183.562344903</v>
      </c>
      <c r="J44" s="60">
        <v>485698.41282112611</v>
      </c>
      <c r="K44" s="59">
        <v>27376453.567040473</v>
      </c>
      <c r="L44" s="59">
        <v>30707158.031012669</v>
      </c>
      <c r="M44" s="160">
        <v>3804566.3386184014</v>
      </c>
      <c r="N44" s="161">
        <f t="shared" si="3"/>
        <v>90267936.565101668</v>
      </c>
    </row>
    <row r="45" spans="2:14" ht="18.75" customHeight="1" x14ac:dyDescent="0.2">
      <c r="B45" s="82"/>
      <c r="C45" s="82"/>
      <c r="D45" s="82"/>
    </row>
    <row r="46" spans="2:14" ht="18.75" customHeight="1" thickBot="1" x14ac:dyDescent="0.25">
      <c r="B46" s="82"/>
      <c r="C46" s="82"/>
      <c r="D46" s="82"/>
    </row>
    <row r="47" spans="2:14" s="91" customFormat="1" ht="30" customHeight="1" thickBot="1" x14ac:dyDescent="0.25">
      <c r="B47" s="277" t="s">
        <v>136</v>
      </c>
      <c r="C47" s="278"/>
      <c r="D47" s="278"/>
      <c r="E47" s="278"/>
      <c r="F47" s="278"/>
      <c r="G47" s="278"/>
      <c r="H47" s="278"/>
      <c r="I47" s="278"/>
      <c r="J47" s="278"/>
      <c r="K47" s="278"/>
      <c r="L47" s="278"/>
      <c r="M47" s="278"/>
      <c r="N47" s="279"/>
    </row>
    <row r="48" spans="2:14" s="91" customFormat="1" ht="19.5" customHeight="1" thickBot="1" x14ac:dyDescent="0.25">
      <c r="B48" s="280" t="s">
        <v>45</v>
      </c>
      <c r="C48" s="280"/>
      <c r="D48" s="280"/>
      <c r="E48" s="280"/>
      <c r="F48" s="280"/>
      <c r="G48" s="280"/>
      <c r="H48" s="280"/>
      <c r="I48" s="280"/>
      <c r="J48" s="280"/>
      <c r="K48" s="280"/>
      <c r="L48" s="280"/>
      <c r="M48" s="280"/>
      <c r="N48" s="280"/>
    </row>
    <row r="49" spans="2:17" ht="60" customHeight="1" thickBot="1" x14ac:dyDescent="0.25">
      <c r="B49" s="262" t="s">
        <v>73</v>
      </c>
      <c r="C49" s="263"/>
      <c r="D49" s="263"/>
      <c r="E49" s="94" t="s">
        <v>117</v>
      </c>
      <c r="F49" s="94" t="s">
        <v>118</v>
      </c>
      <c r="G49" s="94" t="s">
        <v>119</v>
      </c>
      <c r="H49" s="94" t="s">
        <v>120</v>
      </c>
      <c r="I49" s="94" t="s">
        <v>93</v>
      </c>
      <c r="J49" s="94" t="s">
        <v>121</v>
      </c>
      <c r="K49" s="94" t="s">
        <v>122</v>
      </c>
      <c r="L49" s="94" t="s">
        <v>123</v>
      </c>
      <c r="M49" s="94" t="s">
        <v>124</v>
      </c>
      <c r="N49" s="95" t="s">
        <v>125</v>
      </c>
    </row>
    <row r="50" spans="2:17" s="27" customFormat="1" ht="18.75" customHeight="1" x14ac:dyDescent="0.2">
      <c r="B50" s="264" t="s">
        <v>76</v>
      </c>
      <c r="C50" s="265"/>
      <c r="D50" s="265"/>
      <c r="E50" s="33">
        <f>+SUM(E5:E8)</f>
        <v>7393942.5422799047</v>
      </c>
      <c r="F50" s="33">
        <f t="shared" ref="F50:N50" si="4">+SUM(F5:F8)</f>
        <v>2261255.1733926469</v>
      </c>
      <c r="G50" s="33">
        <f t="shared" si="4"/>
        <v>3578682.4961774629</v>
      </c>
      <c r="H50" s="34">
        <f t="shared" si="4"/>
        <v>1624243.999197749</v>
      </c>
      <c r="I50" s="34">
        <f t="shared" si="4"/>
        <v>1839331.6139195398</v>
      </c>
      <c r="J50" s="34">
        <f t="shared" si="4"/>
        <v>115106.88306017432</v>
      </c>
      <c r="K50" s="33">
        <f t="shared" si="4"/>
        <v>3051208.0403963812</v>
      </c>
      <c r="L50" s="33">
        <f t="shared" si="4"/>
        <v>2939686.5462177685</v>
      </c>
      <c r="M50" s="33">
        <f t="shared" si="4"/>
        <v>1677940.7322071427</v>
      </c>
      <c r="N50" s="35">
        <f t="shared" si="4"/>
        <v>15023342.438235769</v>
      </c>
    </row>
    <row r="51" spans="2:17" s="27" customFormat="1" ht="18.75" customHeight="1" x14ac:dyDescent="0.2">
      <c r="B51" s="266" t="s">
        <v>77</v>
      </c>
      <c r="C51" s="267"/>
      <c r="D51" s="267"/>
      <c r="E51" s="38">
        <f>+SUM(E9:E12)</f>
        <v>8228761.3675489416</v>
      </c>
      <c r="F51" s="38">
        <f t="shared" ref="F51:N51" si="5">+SUM(F9:F12)</f>
        <v>2626957.6581201348</v>
      </c>
      <c r="G51" s="38">
        <f t="shared" si="5"/>
        <v>4187424.2349776737</v>
      </c>
      <c r="H51" s="39">
        <f t="shared" si="5"/>
        <v>2010737.6396393548</v>
      </c>
      <c r="I51" s="39">
        <f t="shared" si="5"/>
        <v>2030760.0392955965</v>
      </c>
      <c r="J51" s="39">
        <f t="shared" si="5"/>
        <v>145926.55604272208</v>
      </c>
      <c r="K51" s="38">
        <f t="shared" si="5"/>
        <v>3811450.6797539457</v>
      </c>
      <c r="L51" s="38">
        <f t="shared" si="5"/>
        <v>3722388.7295389585</v>
      </c>
      <c r="M51" s="38">
        <f t="shared" si="5"/>
        <v>2325142.502529542</v>
      </c>
      <c r="N51" s="40">
        <f t="shared" si="5"/>
        <v>17457347.713391282</v>
      </c>
    </row>
    <row r="52" spans="2:17" s="27" customFormat="1" ht="18.75" customHeight="1" x14ac:dyDescent="0.2">
      <c r="B52" s="266" t="s">
        <v>78</v>
      </c>
      <c r="C52" s="267"/>
      <c r="D52" s="267"/>
      <c r="E52" s="38">
        <f>+SUM(E13:E16)</f>
        <v>10428690.864834722</v>
      </c>
      <c r="F52" s="38">
        <f t="shared" ref="F52:N52" si="6">+SUM(F13:F16)</f>
        <v>3386801.1872759894</v>
      </c>
      <c r="G52" s="38">
        <f t="shared" si="6"/>
        <v>5482745.8755324837</v>
      </c>
      <c r="H52" s="39">
        <f t="shared" si="6"/>
        <v>2602396.1332918457</v>
      </c>
      <c r="I52" s="39">
        <f t="shared" si="6"/>
        <v>2735039.7969985045</v>
      </c>
      <c r="J52" s="39">
        <f t="shared" si="6"/>
        <v>145309.94524213288</v>
      </c>
      <c r="K52" s="38">
        <f t="shared" si="6"/>
        <v>6619484.4296865258</v>
      </c>
      <c r="L52" s="38">
        <f t="shared" si="6"/>
        <v>6024520.0467671929</v>
      </c>
      <c r="M52" s="38">
        <f t="shared" si="6"/>
        <v>2439971.5770784277</v>
      </c>
      <c r="N52" s="40">
        <f t="shared" si="6"/>
        <v>22333173.887640957</v>
      </c>
    </row>
    <row r="53" spans="2:17" s="27" customFormat="1" ht="18.75" customHeight="1" x14ac:dyDescent="0.2">
      <c r="B53" s="266" t="s">
        <v>79</v>
      </c>
      <c r="C53" s="267"/>
      <c r="D53" s="267"/>
      <c r="E53" s="38">
        <f>+SUM(E17:E20)</f>
        <v>13498644.57756024</v>
      </c>
      <c r="F53" s="38">
        <f t="shared" ref="F53:N53" si="7">+SUM(F17:F20)</f>
        <v>4245884.6133619342</v>
      </c>
      <c r="G53" s="38">
        <f t="shared" si="7"/>
        <v>7209171.3537724754</v>
      </c>
      <c r="H53" s="39">
        <f t="shared" si="7"/>
        <v>3281908.4533515917</v>
      </c>
      <c r="I53" s="39">
        <f t="shared" si="7"/>
        <v>3760558.1881267494</v>
      </c>
      <c r="J53" s="39">
        <f t="shared" si="7"/>
        <v>166704.71229413472</v>
      </c>
      <c r="K53" s="38">
        <f t="shared" si="7"/>
        <v>6371108.5151105737</v>
      </c>
      <c r="L53" s="38">
        <f t="shared" si="7"/>
        <v>7502406.8558040801</v>
      </c>
      <c r="M53" s="38">
        <f t="shared" si="7"/>
        <v>4728759.9051135639</v>
      </c>
      <c r="N53" s="40">
        <f t="shared" si="7"/>
        <v>28551162.109114707</v>
      </c>
    </row>
    <row r="54" spans="2:17" s="27" customFormat="1" ht="18.75" customHeight="1" x14ac:dyDescent="0.2">
      <c r="B54" s="266" t="s">
        <v>80</v>
      </c>
      <c r="C54" s="267"/>
      <c r="D54" s="267"/>
      <c r="E54" s="38">
        <f>+SUM(E21:E24)</f>
        <v>19016560.280996144</v>
      </c>
      <c r="F54" s="38">
        <f t="shared" ref="F54:N54" si="8">+SUM(F21:F24)</f>
        <v>5988470.1217204258</v>
      </c>
      <c r="G54" s="38">
        <f t="shared" si="8"/>
        <v>13228296.735205811</v>
      </c>
      <c r="H54" s="39">
        <f t="shared" si="8"/>
        <v>5888285.383135099</v>
      </c>
      <c r="I54" s="39">
        <f t="shared" si="8"/>
        <v>7028356.2774653025</v>
      </c>
      <c r="J54" s="39">
        <f t="shared" si="8"/>
        <v>311655.07460541045</v>
      </c>
      <c r="K54" s="38">
        <f t="shared" si="8"/>
        <v>8038110.3369721286</v>
      </c>
      <c r="L54" s="38">
        <f t="shared" si="8"/>
        <v>11143020.79157825</v>
      </c>
      <c r="M54" s="38">
        <f t="shared" si="8"/>
        <v>8579829.5947139617</v>
      </c>
      <c r="N54" s="40">
        <f t="shared" si="8"/>
        <v>43708246.278030224</v>
      </c>
    </row>
    <row r="55" spans="2:17" s="27" customFormat="1" ht="18.75" customHeight="1" x14ac:dyDescent="0.2">
      <c r="B55" s="266" t="s">
        <v>81</v>
      </c>
      <c r="C55" s="267"/>
      <c r="D55" s="267"/>
      <c r="E55" s="38">
        <f>+SUM(E25:E28)</f>
        <v>29444124.389677823</v>
      </c>
      <c r="F55" s="38">
        <f t="shared" ref="F55:N55" si="9">+SUM(F25:F28)</f>
        <v>9985534.5755273029</v>
      </c>
      <c r="G55" s="38">
        <f t="shared" si="9"/>
        <v>20310156.160443649</v>
      </c>
      <c r="H55" s="39">
        <f t="shared" si="9"/>
        <v>9702720.3233798742</v>
      </c>
      <c r="I55" s="39">
        <f t="shared" si="9"/>
        <v>10179228.501491975</v>
      </c>
      <c r="J55" s="39">
        <f t="shared" si="9"/>
        <v>428207.33557179687</v>
      </c>
      <c r="K55" s="38">
        <f t="shared" si="9"/>
        <v>15620239.582421672</v>
      </c>
      <c r="L55" s="38">
        <f t="shared" si="9"/>
        <v>14651185.115127895</v>
      </c>
      <c r="M55" s="38">
        <f t="shared" si="9"/>
        <v>10230283.616984168</v>
      </c>
      <c r="N55" s="40">
        <f t="shared" si="9"/>
        <v>70939153.209926724</v>
      </c>
    </row>
    <row r="56" spans="2:17" s="27" customFormat="1" ht="18.75" customHeight="1" x14ac:dyDescent="0.2">
      <c r="B56" s="266" t="s">
        <v>82</v>
      </c>
      <c r="C56" s="267"/>
      <c r="D56" s="267"/>
      <c r="E56" s="38">
        <f>+SUM(E29:E32)</f>
        <v>47294362.09712176</v>
      </c>
      <c r="F56" s="38">
        <f t="shared" ref="F56:N56" si="10">+SUM(F29:F32)</f>
        <v>14180746.384035151</v>
      </c>
      <c r="G56" s="38">
        <f t="shared" si="10"/>
        <v>29800487.762670726</v>
      </c>
      <c r="H56" s="39">
        <f t="shared" si="10"/>
        <v>15083111.113270011</v>
      </c>
      <c r="I56" s="39">
        <f t="shared" si="10"/>
        <v>14051879.683887668</v>
      </c>
      <c r="J56" s="39">
        <f t="shared" si="10"/>
        <v>665496.9655130445</v>
      </c>
      <c r="K56" s="38">
        <f t="shared" si="10"/>
        <v>28593260.430145629</v>
      </c>
      <c r="L56" s="38">
        <f t="shared" si="10"/>
        <v>26116170.303449895</v>
      </c>
      <c r="M56" s="38">
        <f t="shared" si="10"/>
        <v>18085570.263119701</v>
      </c>
      <c r="N56" s="40">
        <f t="shared" si="10"/>
        <v>111838256.63364306</v>
      </c>
    </row>
    <row r="57" spans="2:17" s="27" customFormat="1" ht="18.75" customHeight="1" x14ac:dyDescent="0.2">
      <c r="B57" s="266" t="s">
        <v>83</v>
      </c>
      <c r="C57" s="267"/>
      <c r="D57" s="267"/>
      <c r="E57" s="38">
        <f>+SUM(E33:E36)</f>
        <v>70345799.005057767</v>
      </c>
      <c r="F57" s="38">
        <f t="shared" ref="F57:N57" si="11">+SUM(F33:F36)</f>
        <v>20298901.785837792</v>
      </c>
      <c r="G57" s="38">
        <f t="shared" si="11"/>
        <v>44347996.250042744</v>
      </c>
      <c r="H57" s="39">
        <f t="shared" si="11"/>
        <v>23149217.01524476</v>
      </c>
      <c r="I57" s="39">
        <f t="shared" si="11"/>
        <v>20428293.869457506</v>
      </c>
      <c r="J57" s="39">
        <f t="shared" si="11"/>
        <v>770485.36534047942</v>
      </c>
      <c r="K57" s="38">
        <f t="shared" si="11"/>
        <v>38689578.349221587</v>
      </c>
      <c r="L57" s="38">
        <f t="shared" si="11"/>
        <v>41196876.881484322</v>
      </c>
      <c r="M57" s="38">
        <f t="shared" si="11"/>
        <v>29249190.471885242</v>
      </c>
      <c r="N57" s="40">
        <f t="shared" si="11"/>
        <v>161734588.98056081</v>
      </c>
    </row>
    <row r="58" spans="2:17" s="27" customFormat="1" ht="18.75" customHeight="1" x14ac:dyDescent="0.2">
      <c r="B58" s="266" t="s">
        <v>84</v>
      </c>
      <c r="C58" s="267"/>
      <c r="D58" s="267"/>
      <c r="E58" s="38">
        <f>+SUM(E37:E40)</f>
        <v>97861678.729172111</v>
      </c>
      <c r="F58" s="38">
        <f t="shared" ref="F58:N58" si="12">+SUM(F37:F40)</f>
        <v>28160486.818530135</v>
      </c>
      <c r="G58" s="38">
        <f t="shared" si="12"/>
        <v>60499672.48421894</v>
      </c>
      <c r="H58" s="39">
        <f t="shared" si="12"/>
        <v>31932056.240585424</v>
      </c>
      <c r="I58" s="39">
        <f t="shared" si="12"/>
        <v>27505637.26953027</v>
      </c>
      <c r="J58" s="39">
        <f t="shared" si="12"/>
        <v>1061978.9741032487</v>
      </c>
      <c r="K58" s="38">
        <f t="shared" si="12"/>
        <v>50688664.882564023</v>
      </c>
      <c r="L58" s="38">
        <f t="shared" si="12"/>
        <v>61362075.897538252</v>
      </c>
      <c r="M58" s="38">
        <f t="shared" si="12"/>
        <v>39376611.447266184</v>
      </c>
      <c r="N58" s="40">
        <f t="shared" si="12"/>
        <v>215225038.46421313</v>
      </c>
    </row>
    <row r="59" spans="2:17" s="27" customFormat="1" ht="18.75" customHeight="1" thickBot="1" x14ac:dyDescent="0.25">
      <c r="B59" s="272" t="s">
        <v>85</v>
      </c>
      <c r="C59" s="273"/>
      <c r="D59" s="273"/>
      <c r="E59" s="59">
        <f>+SUM(E41:E44)</f>
        <v>145596888.97797358</v>
      </c>
      <c r="F59" s="59">
        <f t="shared" ref="F59:N59" si="13">+SUM(F41:F44)</f>
        <v>38856661.687911317</v>
      </c>
      <c r="G59" s="59">
        <f t="shared" si="13"/>
        <v>81726372.503621772</v>
      </c>
      <c r="H59" s="60">
        <f t="shared" si="13"/>
        <v>43015169.880160704</v>
      </c>
      <c r="I59" s="60">
        <f t="shared" si="13"/>
        <v>37210879.325051121</v>
      </c>
      <c r="J59" s="60">
        <f t="shared" si="13"/>
        <v>1500323.2984099516</v>
      </c>
      <c r="K59" s="59">
        <f t="shared" si="13"/>
        <v>78091353.652370602</v>
      </c>
      <c r="L59" s="59">
        <f t="shared" si="13"/>
        <v>89561277.521457806</v>
      </c>
      <c r="M59" s="59">
        <f t="shared" si="13"/>
        <v>63635367.400965363</v>
      </c>
      <c r="N59" s="61">
        <f t="shared" si="13"/>
        <v>318345366.70138484</v>
      </c>
    </row>
    <row r="60" spans="2:17" ht="18.75" x14ac:dyDescent="0.3">
      <c r="B60" s="68" t="s">
        <v>109</v>
      </c>
      <c r="C60" s="96"/>
      <c r="D60" s="96"/>
      <c r="E60" s="96"/>
      <c r="F60" s="96"/>
      <c r="G60" s="96"/>
      <c r="H60" s="96"/>
      <c r="I60" s="96"/>
      <c r="J60" s="96"/>
      <c r="K60" s="96"/>
      <c r="L60" s="96"/>
      <c r="M60" s="96"/>
      <c r="N60" s="96"/>
      <c r="O60" s="93"/>
      <c r="P60" s="93"/>
      <c r="Q60" s="93"/>
    </row>
    <row r="61" spans="2:17" x14ac:dyDescent="0.2">
      <c r="B61" s="82"/>
      <c r="C61" s="82"/>
      <c r="D61" s="82"/>
    </row>
    <row r="62" spans="2:17" x14ac:dyDescent="0.2">
      <c r="B62" s="82"/>
      <c r="C62" s="82"/>
      <c r="D62" s="82"/>
    </row>
    <row r="63" spans="2:17" x14ac:dyDescent="0.2">
      <c r="B63" s="82"/>
      <c r="C63" s="82"/>
      <c r="D63" s="82"/>
    </row>
    <row r="64" spans="2:17" x14ac:dyDescent="0.2">
      <c r="B64" s="82"/>
      <c r="C64" s="82"/>
      <c r="D64" s="82"/>
    </row>
    <row r="65" s="82" customFormat="1" x14ac:dyDescent="0.2"/>
    <row r="66" s="82" customFormat="1" x14ac:dyDescent="0.2"/>
    <row r="67" s="82" customFormat="1" x14ac:dyDescent="0.2"/>
    <row r="68" s="82" customFormat="1" x14ac:dyDescent="0.2"/>
    <row r="69" s="82" customFormat="1" x14ac:dyDescent="0.2"/>
    <row r="70" s="82" customFormat="1" x14ac:dyDescent="0.2"/>
    <row r="71" s="82" customFormat="1" x14ac:dyDescent="0.2"/>
    <row r="72" s="82" customFormat="1" x14ac:dyDescent="0.2"/>
    <row r="73" s="82" customFormat="1" x14ac:dyDescent="0.2"/>
    <row r="74" s="82" customFormat="1" x14ac:dyDescent="0.2"/>
    <row r="75" s="82" customFormat="1" x14ac:dyDescent="0.2"/>
    <row r="76" s="82" customFormat="1" x14ac:dyDescent="0.2"/>
    <row r="77" s="82" customFormat="1" x14ac:dyDescent="0.2"/>
    <row r="78" s="82" customFormat="1" x14ac:dyDescent="0.2"/>
    <row r="79" s="82" customFormat="1" x14ac:dyDescent="0.2"/>
    <row r="80" s="82" customFormat="1" x14ac:dyDescent="0.2"/>
    <row r="81" s="82" customFormat="1" x14ac:dyDescent="0.2"/>
    <row r="82" s="82" customFormat="1" x14ac:dyDescent="0.2"/>
    <row r="83" s="82" customFormat="1" x14ac:dyDescent="0.2"/>
    <row r="84" s="82" customFormat="1" x14ac:dyDescent="0.2"/>
    <row r="85" s="82" customFormat="1" x14ac:dyDescent="0.2"/>
    <row r="86" s="82" customFormat="1" x14ac:dyDescent="0.2"/>
    <row r="87" s="82" customFormat="1" x14ac:dyDescent="0.2"/>
    <row r="88" s="82" customFormat="1" x14ac:dyDescent="0.2"/>
    <row r="89" s="82" customFormat="1" x14ac:dyDescent="0.2"/>
    <row r="90" s="82" customFormat="1" x14ac:dyDescent="0.2"/>
    <row r="91" s="82" customFormat="1" x14ac:dyDescent="0.2"/>
    <row r="92" s="82" customFormat="1" x14ac:dyDescent="0.2"/>
    <row r="93" s="82" customFormat="1" x14ac:dyDescent="0.2"/>
    <row r="94" s="82" customFormat="1" x14ac:dyDescent="0.2"/>
    <row r="95" s="82" customFormat="1" x14ac:dyDescent="0.2"/>
    <row r="96" s="82" customFormat="1" x14ac:dyDescent="0.2"/>
    <row r="97" s="82" customFormat="1" x14ac:dyDescent="0.2"/>
    <row r="98" s="82" customFormat="1" x14ac:dyDescent="0.2"/>
    <row r="99" s="82" customFormat="1" x14ac:dyDescent="0.2"/>
    <row r="100" s="82" customFormat="1" x14ac:dyDescent="0.2"/>
    <row r="101" s="82" customFormat="1" x14ac:dyDescent="0.2"/>
    <row r="102" s="82" customFormat="1" x14ac:dyDescent="0.2"/>
    <row r="103" s="82" customFormat="1" x14ac:dyDescent="0.2"/>
    <row r="104" s="82" customFormat="1" x14ac:dyDescent="0.2"/>
    <row r="105" s="82" customFormat="1" x14ac:dyDescent="0.2"/>
    <row r="106" s="82" customFormat="1" x14ac:dyDescent="0.2"/>
    <row r="107" s="82" customFormat="1" x14ac:dyDescent="0.2"/>
    <row r="108" s="82" customFormat="1" x14ac:dyDescent="0.2"/>
    <row r="109" s="82" customFormat="1" x14ac:dyDescent="0.2"/>
    <row r="110" s="82" customFormat="1" x14ac:dyDescent="0.2"/>
    <row r="111" s="82" customFormat="1" x14ac:dyDescent="0.2"/>
    <row r="112" s="82" customFormat="1" x14ac:dyDescent="0.2"/>
    <row r="113" s="82" customFormat="1" x14ac:dyDescent="0.2"/>
    <row r="114" s="82" customFormat="1" x14ac:dyDescent="0.2"/>
    <row r="115" s="82" customFormat="1" x14ac:dyDescent="0.2"/>
    <row r="116" s="82" customFormat="1" x14ac:dyDescent="0.2"/>
    <row r="117" s="82" customFormat="1" x14ac:dyDescent="0.2"/>
    <row r="118" s="82" customFormat="1" x14ac:dyDescent="0.2"/>
    <row r="119" s="82" customFormat="1" x14ac:dyDescent="0.2"/>
    <row r="120" s="82" customFormat="1" x14ac:dyDescent="0.2"/>
    <row r="121" s="82" customFormat="1" x14ac:dyDescent="0.2"/>
    <row r="122" s="82" customFormat="1" x14ac:dyDescent="0.2"/>
    <row r="123" s="82" customFormat="1" x14ac:dyDescent="0.2"/>
    <row r="124" s="82" customFormat="1" x14ac:dyDescent="0.2"/>
    <row r="125" s="82" customFormat="1" x14ac:dyDescent="0.2"/>
    <row r="126" s="82" customFormat="1" x14ac:dyDescent="0.2"/>
    <row r="127" s="82" customFormat="1" x14ac:dyDescent="0.2"/>
    <row r="128" s="82" customFormat="1" x14ac:dyDescent="0.2"/>
    <row r="129" s="82" customFormat="1" x14ac:dyDescent="0.2"/>
    <row r="130" s="82" customFormat="1" x14ac:dyDescent="0.2"/>
    <row r="131" s="82" customFormat="1" x14ac:dyDescent="0.2"/>
    <row r="132" s="82" customFormat="1" x14ac:dyDescent="0.2"/>
    <row r="133" s="82" customFormat="1" x14ac:dyDescent="0.2"/>
    <row r="134" s="82" customFormat="1" x14ac:dyDescent="0.2"/>
    <row r="135" s="82" customFormat="1" x14ac:dyDescent="0.2"/>
    <row r="136" s="82" customFormat="1" x14ac:dyDescent="0.2"/>
    <row r="137" s="82" customFormat="1" x14ac:dyDescent="0.2"/>
    <row r="138" s="82" customFormat="1" x14ac:dyDescent="0.2"/>
    <row r="139" s="82" customFormat="1" x14ac:dyDescent="0.2"/>
    <row r="140" s="82" customFormat="1" x14ac:dyDescent="0.2"/>
  </sheetData>
  <mergeCells count="15">
    <mergeCell ref="B59:D59"/>
    <mergeCell ref="B2:N2"/>
    <mergeCell ref="B54:D54"/>
    <mergeCell ref="B55:D55"/>
    <mergeCell ref="B56:D56"/>
    <mergeCell ref="B57:D57"/>
    <mergeCell ref="B58:D58"/>
    <mergeCell ref="B47:N47"/>
    <mergeCell ref="B50:D50"/>
    <mergeCell ref="B51:D51"/>
    <mergeCell ref="B52:D52"/>
    <mergeCell ref="B53:D53"/>
    <mergeCell ref="B49:D49"/>
    <mergeCell ref="B3:N3"/>
    <mergeCell ref="B48:N48"/>
  </mergeCell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5" tint="0.59999389629810485"/>
  </sheetPr>
  <dimension ref="A1:P140"/>
  <sheetViews>
    <sheetView zoomScale="85" zoomScaleNormal="85" workbookViewId="0">
      <pane xSplit="4" ySplit="4" topLeftCell="E38" activePane="bottomRight" state="frozen"/>
      <selection activeCell="E36" sqref="E36"/>
      <selection pane="topRight" activeCell="E36" sqref="E36"/>
      <selection pane="bottomLeft" activeCell="E36" sqref="E36"/>
      <selection pane="bottomRight" activeCell="B47" sqref="B47:N47"/>
    </sheetView>
  </sheetViews>
  <sheetFormatPr defaultRowHeight="12.75" x14ac:dyDescent="0.2"/>
  <cols>
    <col min="1" max="1" width="4.7109375" style="82" customWidth="1"/>
    <col min="2" max="4" width="10.7109375" style="91" customWidth="1"/>
    <col min="5" max="5" width="19.140625" style="82" customWidth="1"/>
    <col min="6" max="6" width="16.7109375" style="82" customWidth="1"/>
    <col min="7" max="7" width="16" style="82" customWidth="1"/>
    <col min="8" max="8" width="15.140625" style="82" customWidth="1"/>
    <col min="9" max="9" width="16.140625" style="82" customWidth="1"/>
    <col min="10" max="10" width="12.7109375" style="82" customWidth="1"/>
    <col min="11" max="11" width="15.5703125" style="82" customWidth="1"/>
    <col min="12" max="12" width="14.7109375" style="82" customWidth="1"/>
    <col min="13" max="13" width="20.28515625" style="82" customWidth="1"/>
    <col min="14" max="14" width="17.42578125" style="82" customWidth="1"/>
    <col min="15" max="15" width="17.5703125" style="82" bestFit="1" customWidth="1"/>
    <col min="16" max="248" width="9.140625" style="82"/>
    <col min="249" max="249" width="16.85546875" style="82" bestFit="1" customWidth="1"/>
    <col min="250" max="250" width="5.7109375" style="82" bestFit="1" customWidth="1"/>
    <col min="251" max="251" width="19.140625" style="82" customWidth="1"/>
    <col min="252" max="252" width="16.7109375" style="82" customWidth="1"/>
    <col min="253" max="253" width="16" style="82" customWidth="1"/>
    <col min="254" max="254" width="15.140625" style="82" customWidth="1"/>
    <col min="255" max="255" width="16.140625" style="82" customWidth="1"/>
    <col min="256" max="256" width="15.5703125" style="82" customWidth="1"/>
    <col min="257" max="257" width="14.7109375" style="82" customWidth="1"/>
    <col min="258" max="258" width="20.28515625" style="82" customWidth="1"/>
    <col min="259" max="259" width="17.42578125" style="82" customWidth="1"/>
    <col min="260" max="260" width="19.28515625" style="82" customWidth="1"/>
    <col min="261" max="264" width="9.140625" style="82"/>
    <col min="265" max="265" width="9.5703125" style="82" bestFit="1" customWidth="1"/>
    <col min="266" max="504" width="9.140625" style="82"/>
    <col min="505" max="505" width="16.85546875" style="82" bestFit="1" customWidth="1"/>
    <col min="506" max="506" width="5.7109375" style="82" bestFit="1" customWidth="1"/>
    <col min="507" max="507" width="19.140625" style="82" customWidth="1"/>
    <col min="508" max="508" width="16.7109375" style="82" customWidth="1"/>
    <col min="509" max="509" width="16" style="82" customWidth="1"/>
    <col min="510" max="510" width="15.140625" style="82" customWidth="1"/>
    <col min="511" max="511" width="16.140625" style="82" customWidth="1"/>
    <col min="512" max="512" width="15.5703125" style="82" customWidth="1"/>
    <col min="513" max="513" width="14.7109375" style="82" customWidth="1"/>
    <col min="514" max="514" width="20.28515625" style="82" customWidth="1"/>
    <col min="515" max="515" width="17.42578125" style="82" customWidth="1"/>
    <col min="516" max="516" width="19.28515625" style="82" customWidth="1"/>
    <col min="517" max="520" width="9.140625" style="82"/>
    <col min="521" max="521" width="9.5703125" style="82" bestFit="1" customWidth="1"/>
    <col min="522" max="760" width="9.140625" style="82"/>
    <col min="761" max="761" width="16.85546875" style="82" bestFit="1" customWidth="1"/>
    <col min="762" max="762" width="5.7109375" style="82" bestFit="1" customWidth="1"/>
    <col min="763" max="763" width="19.140625" style="82" customWidth="1"/>
    <col min="764" max="764" width="16.7109375" style="82" customWidth="1"/>
    <col min="765" max="765" width="16" style="82" customWidth="1"/>
    <col min="766" max="766" width="15.140625" style="82" customWidth="1"/>
    <col min="767" max="767" width="16.140625" style="82" customWidth="1"/>
    <col min="768" max="768" width="15.5703125" style="82" customWidth="1"/>
    <col min="769" max="769" width="14.7109375" style="82" customWidth="1"/>
    <col min="770" max="770" width="20.28515625" style="82" customWidth="1"/>
    <col min="771" max="771" width="17.42578125" style="82" customWidth="1"/>
    <col min="772" max="772" width="19.28515625" style="82" customWidth="1"/>
    <col min="773" max="776" width="9.140625" style="82"/>
    <col min="777" max="777" width="9.5703125" style="82" bestFit="1" customWidth="1"/>
    <col min="778" max="1016" width="9.140625" style="82"/>
    <col min="1017" max="1017" width="16.85546875" style="82" bestFit="1" customWidth="1"/>
    <col min="1018" max="1018" width="5.7109375" style="82" bestFit="1" customWidth="1"/>
    <col min="1019" max="1019" width="19.140625" style="82" customWidth="1"/>
    <col min="1020" max="1020" width="16.7109375" style="82" customWidth="1"/>
    <col min="1021" max="1021" width="16" style="82" customWidth="1"/>
    <col min="1022" max="1022" width="15.140625" style="82" customWidth="1"/>
    <col min="1023" max="1023" width="16.140625" style="82" customWidth="1"/>
    <col min="1024" max="1024" width="15.5703125" style="82" customWidth="1"/>
    <col min="1025" max="1025" width="14.7109375" style="82" customWidth="1"/>
    <col min="1026" max="1026" width="20.28515625" style="82" customWidth="1"/>
    <col min="1027" max="1027" width="17.42578125" style="82" customWidth="1"/>
    <col min="1028" max="1028" width="19.28515625" style="82" customWidth="1"/>
    <col min="1029" max="1032" width="9.140625" style="82"/>
    <col min="1033" max="1033" width="9.5703125" style="82" bestFit="1" customWidth="1"/>
    <col min="1034" max="1272" width="9.140625" style="82"/>
    <col min="1273" max="1273" width="16.85546875" style="82" bestFit="1" customWidth="1"/>
    <col min="1274" max="1274" width="5.7109375" style="82" bestFit="1" customWidth="1"/>
    <col min="1275" max="1275" width="19.140625" style="82" customWidth="1"/>
    <col min="1276" max="1276" width="16.7109375" style="82" customWidth="1"/>
    <col min="1277" max="1277" width="16" style="82" customWidth="1"/>
    <col min="1278" max="1278" width="15.140625" style="82" customWidth="1"/>
    <col min="1279" max="1279" width="16.140625" style="82" customWidth="1"/>
    <col min="1280" max="1280" width="15.5703125" style="82" customWidth="1"/>
    <col min="1281" max="1281" width="14.7109375" style="82" customWidth="1"/>
    <col min="1282" max="1282" width="20.28515625" style="82" customWidth="1"/>
    <col min="1283" max="1283" width="17.42578125" style="82" customWidth="1"/>
    <col min="1284" max="1284" width="19.28515625" style="82" customWidth="1"/>
    <col min="1285" max="1288" width="9.140625" style="82"/>
    <col min="1289" max="1289" width="9.5703125" style="82" bestFit="1" customWidth="1"/>
    <col min="1290" max="1528" width="9.140625" style="82"/>
    <col min="1529" max="1529" width="16.85546875" style="82" bestFit="1" customWidth="1"/>
    <col min="1530" max="1530" width="5.7109375" style="82" bestFit="1" customWidth="1"/>
    <col min="1531" max="1531" width="19.140625" style="82" customWidth="1"/>
    <col min="1532" max="1532" width="16.7109375" style="82" customWidth="1"/>
    <col min="1533" max="1533" width="16" style="82" customWidth="1"/>
    <col min="1534" max="1534" width="15.140625" style="82" customWidth="1"/>
    <col min="1535" max="1535" width="16.140625" style="82" customWidth="1"/>
    <col min="1536" max="1536" width="15.5703125" style="82" customWidth="1"/>
    <col min="1537" max="1537" width="14.7109375" style="82" customWidth="1"/>
    <col min="1538" max="1538" width="20.28515625" style="82" customWidth="1"/>
    <col min="1539" max="1539" width="17.42578125" style="82" customWidth="1"/>
    <col min="1540" max="1540" width="19.28515625" style="82" customWidth="1"/>
    <col min="1541" max="1544" width="9.140625" style="82"/>
    <col min="1545" max="1545" width="9.5703125" style="82" bestFit="1" customWidth="1"/>
    <col min="1546" max="1784" width="9.140625" style="82"/>
    <col min="1785" max="1785" width="16.85546875" style="82" bestFit="1" customWidth="1"/>
    <col min="1786" max="1786" width="5.7109375" style="82" bestFit="1" customWidth="1"/>
    <col min="1787" max="1787" width="19.140625" style="82" customWidth="1"/>
    <col min="1788" max="1788" width="16.7109375" style="82" customWidth="1"/>
    <col min="1789" max="1789" width="16" style="82" customWidth="1"/>
    <col min="1790" max="1790" width="15.140625" style="82" customWidth="1"/>
    <col min="1791" max="1791" width="16.140625" style="82" customWidth="1"/>
    <col min="1792" max="1792" width="15.5703125" style="82" customWidth="1"/>
    <col min="1793" max="1793" width="14.7109375" style="82" customWidth="1"/>
    <col min="1794" max="1794" width="20.28515625" style="82" customWidth="1"/>
    <col min="1795" max="1795" width="17.42578125" style="82" customWidth="1"/>
    <col min="1796" max="1796" width="19.28515625" style="82" customWidth="1"/>
    <col min="1797" max="1800" width="9.140625" style="82"/>
    <col min="1801" max="1801" width="9.5703125" style="82" bestFit="1" customWidth="1"/>
    <col min="1802" max="2040" width="9.140625" style="82"/>
    <col min="2041" max="2041" width="16.85546875" style="82" bestFit="1" customWidth="1"/>
    <col min="2042" max="2042" width="5.7109375" style="82" bestFit="1" customWidth="1"/>
    <col min="2043" max="2043" width="19.140625" style="82" customWidth="1"/>
    <col min="2044" max="2044" width="16.7109375" style="82" customWidth="1"/>
    <col min="2045" max="2045" width="16" style="82" customWidth="1"/>
    <col min="2046" max="2046" width="15.140625" style="82" customWidth="1"/>
    <col min="2047" max="2047" width="16.140625" style="82" customWidth="1"/>
    <col min="2048" max="2048" width="15.5703125" style="82" customWidth="1"/>
    <col min="2049" max="2049" width="14.7109375" style="82" customWidth="1"/>
    <col min="2050" max="2050" width="20.28515625" style="82" customWidth="1"/>
    <col min="2051" max="2051" width="17.42578125" style="82" customWidth="1"/>
    <col min="2052" max="2052" width="19.28515625" style="82" customWidth="1"/>
    <col min="2053" max="2056" width="9.140625" style="82"/>
    <col min="2057" max="2057" width="9.5703125" style="82" bestFit="1" customWidth="1"/>
    <col min="2058" max="2296" width="9.140625" style="82"/>
    <col min="2297" max="2297" width="16.85546875" style="82" bestFit="1" customWidth="1"/>
    <col min="2298" max="2298" width="5.7109375" style="82" bestFit="1" customWidth="1"/>
    <col min="2299" max="2299" width="19.140625" style="82" customWidth="1"/>
    <col min="2300" max="2300" width="16.7109375" style="82" customWidth="1"/>
    <col min="2301" max="2301" width="16" style="82" customWidth="1"/>
    <col min="2302" max="2302" width="15.140625" style="82" customWidth="1"/>
    <col min="2303" max="2303" width="16.140625" style="82" customWidth="1"/>
    <col min="2304" max="2304" width="15.5703125" style="82" customWidth="1"/>
    <col min="2305" max="2305" width="14.7109375" style="82" customWidth="1"/>
    <col min="2306" max="2306" width="20.28515625" style="82" customWidth="1"/>
    <col min="2307" max="2307" width="17.42578125" style="82" customWidth="1"/>
    <col min="2308" max="2308" width="19.28515625" style="82" customWidth="1"/>
    <col min="2309" max="2312" width="9.140625" style="82"/>
    <col min="2313" max="2313" width="9.5703125" style="82" bestFit="1" customWidth="1"/>
    <col min="2314" max="2552" width="9.140625" style="82"/>
    <col min="2553" max="2553" width="16.85546875" style="82" bestFit="1" customWidth="1"/>
    <col min="2554" max="2554" width="5.7109375" style="82" bestFit="1" customWidth="1"/>
    <col min="2555" max="2555" width="19.140625" style="82" customWidth="1"/>
    <col min="2556" max="2556" width="16.7109375" style="82" customWidth="1"/>
    <col min="2557" max="2557" width="16" style="82" customWidth="1"/>
    <col min="2558" max="2558" width="15.140625" style="82" customWidth="1"/>
    <col min="2559" max="2559" width="16.140625" style="82" customWidth="1"/>
    <col min="2560" max="2560" width="15.5703125" style="82" customWidth="1"/>
    <col min="2561" max="2561" width="14.7109375" style="82" customWidth="1"/>
    <col min="2562" max="2562" width="20.28515625" style="82" customWidth="1"/>
    <col min="2563" max="2563" width="17.42578125" style="82" customWidth="1"/>
    <col min="2564" max="2564" width="19.28515625" style="82" customWidth="1"/>
    <col min="2565" max="2568" width="9.140625" style="82"/>
    <col min="2569" max="2569" width="9.5703125" style="82" bestFit="1" customWidth="1"/>
    <col min="2570" max="2808" width="9.140625" style="82"/>
    <col min="2809" max="2809" width="16.85546875" style="82" bestFit="1" customWidth="1"/>
    <col min="2810" max="2810" width="5.7109375" style="82" bestFit="1" customWidth="1"/>
    <col min="2811" max="2811" width="19.140625" style="82" customWidth="1"/>
    <col min="2812" max="2812" width="16.7109375" style="82" customWidth="1"/>
    <col min="2813" max="2813" width="16" style="82" customWidth="1"/>
    <col min="2814" max="2814" width="15.140625" style="82" customWidth="1"/>
    <col min="2815" max="2815" width="16.140625" style="82" customWidth="1"/>
    <col min="2816" max="2816" width="15.5703125" style="82" customWidth="1"/>
    <col min="2817" max="2817" width="14.7109375" style="82" customWidth="1"/>
    <col min="2818" max="2818" width="20.28515625" style="82" customWidth="1"/>
    <col min="2819" max="2819" width="17.42578125" style="82" customWidth="1"/>
    <col min="2820" max="2820" width="19.28515625" style="82" customWidth="1"/>
    <col min="2821" max="2824" width="9.140625" style="82"/>
    <col min="2825" max="2825" width="9.5703125" style="82" bestFit="1" customWidth="1"/>
    <col min="2826" max="3064" width="9.140625" style="82"/>
    <col min="3065" max="3065" width="16.85546875" style="82" bestFit="1" customWidth="1"/>
    <col min="3066" max="3066" width="5.7109375" style="82" bestFit="1" customWidth="1"/>
    <col min="3067" max="3067" width="19.140625" style="82" customWidth="1"/>
    <col min="3068" max="3068" width="16.7109375" style="82" customWidth="1"/>
    <col min="3069" max="3069" width="16" style="82" customWidth="1"/>
    <col min="3070" max="3070" width="15.140625" style="82" customWidth="1"/>
    <col min="3071" max="3071" width="16.140625" style="82" customWidth="1"/>
    <col min="3072" max="3072" width="15.5703125" style="82" customWidth="1"/>
    <col min="3073" max="3073" width="14.7109375" style="82" customWidth="1"/>
    <col min="3074" max="3074" width="20.28515625" style="82" customWidth="1"/>
    <col min="3075" max="3075" width="17.42578125" style="82" customWidth="1"/>
    <col min="3076" max="3076" width="19.28515625" style="82" customWidth="1"/>
    <col min="3077" max="3080" width="9.140625" style="82"/>
    <col min="3081" max="3081" width="9.5703125" style="82" bestFit="1" customWidth="1"/>
    <col min="3082" max="3320" width="9.140625" style="82"/>
    <col min="3321" max="3321" width="16.85546875" style="82" bestFit="1" customWidth="1"/>
    <col min="3322" max="3322" width="5.7109375" style="82" bestFit="1" customWidth="1"/>
    <col min="3323" max="3323" width="19.140625" style="82" customWidth="1"/>
    <col min="3324" max="3324" width="16.7109375" style="82" customWidth="1"/>
    <col min="3325" max="3325" width="16" style="82" customWidth="1"/>
    <col min="3326" max="3326" width="15.140625" style="82" customWidth="1"/>
    <col min="3327" max="3327" width="16.140625" style="82" customWidth="1"/>
    <col min="3328" max="3328" width="15.5703125" style="82" customWidth="1"/>
    <col min="3329" max="3329" width="14.7109375" style="82" customWidth="1"/>
    <col min="3330" max="3330" width="20.28515625" style="82" customWidth="1"/>
    <col min="3331" max="3331" width="17.42578125" style="82" customWidth="1"/>
    <col min="3332" max="3332" width="19.28515625" style="82" customWidth="1"/>
    <col min="3333" max="3336" width="9.140625" style="82"/>
    <col min="3337" max="3337" width="9.5703125" style="82" bestFit="1" customWidth="1"/>
    <col min="3338" max="3576" width="9.140625" style="82"/>
    <col min="3577" max="3577" width="16.85546875" style="82" bestFit="1" customWidth="1"/>
    <col min="3578" max="3578" width="5.7109375" style="82" bestFit="1" customWidth="1"/>
    <col min="3579" max="3579" width="19.140625" style="82" customWidth="1"/>
    <col min="3580" max="3580" width="16.7109375" style="82" customWidth="1"/>
    <col min="3581" max="3581" width="16" style="82" customWidth="1"/>
    <col min="3582" max="3582" width="15.140625" style="82" customWidth="1"/>
    <col min="3583" max="3583" width="16.140625" style="82" customWidth="1"/>
    <col min="3584" max="3584" width="15.5703125" style="82" customWidth="1"/>
    <col min="3585" max="3585" width="14.7109375" style="82" customWidth="1"/>
    <col min="3586" max="3586" width="20.28515625" style="82" customWidth="1"/>
    <col min="3587" max="3587" width="17.42578125" style="82" customWidth="1"/>
    <col min="3588" max="3588" width="19.28515625" style="82" customWidth="1"/>
    <col min="3589" max="3592" width="9.140625" style="82"/>
    <col min="3593" max="3593" width="9.5703125" style="82" bestFit="1" customWidth="1"/>
    <col min="3594" max="3832" width="9.140625" style="82"/>
    <col min="3833" max="3833" width="16.85546875" style="82" bestFit="1" customWidth="1"/>
    <col min="3834" max="3834" width="5.7109375" style="82" bestFit="1" customWidth="1"/>
    <col min="3835" max="3835" width="19.140625" style="82" customWidth="1"/>
    <col min="3836" max="3836" width="16.7109375" style="82" customWidth="1"/>
    <col min="3837" max="3837" width="16" style="82" customWidth="1"/>
    <col min="3838" max="3838" width="15.140625" style="82" customWidth="1"/>
    <col min="3839" max="3839" width="16.140625" style="82" customWidth="1"/>
    <col min="3840" max="3840" width="15.5703125" style="82" customWidth="1"/>
    <col min="3841" max="3841" width="14.7109375" style="82" customWidth="1"/>
    <col min="3842" max="3842" width="20.28515625" style="82" customWidth="1"/>
    <col min="3843" max="3843" width="17.42578125" style="82" customWidth="1"/>
    <col min="3844" max="3844" width="19.28515625" style="82" customWidth="1"/>
    <col min="3845" max="3848" width="9.140625" style="82"/>
    <col min="3849" max="3849" width="9.5703125" style="82" bestFit="1" customWidth="1"/>
    <col min="3850" max="4088" width="9.140625" style="82"/>
    <col min="4089" max="4089" width="16.85546875" style="82" bestFit="1" customWidth="1"/>
    <col min="4090" max="4090" width="5.7109375" style="82" bestFit="1" customWidth="1"/>
    <col min="4091" max="4091" width="19.140625" style="82" customWidth="1"/>
    <col min="4092" max="4092" width="16.7109375" style="82" customWidth="1"/>
    <col min="4093" max="4093" width="16" style="82" customWidth="1"/>
    <col min="4094" max="4094" width="15.140625" style="82" customWidth="1"/>
    <col min="4095" max="4095" width="16.140625" style="82" customWidth="1"/>
    <col min="4096" max="4096" width="15.5703125" style="82" customWidth="1"/>
    <col min="4097" max="4097" width="14.7109375" style="82" customWidth="1"/>
    <col min="4098" max="4098" width="20.28515625" style="82" customWidth="1"/>
    <col min="4099" max="4099" width="17.42578125" style="82" customWidth="1"/>
    <col min="4100" max="4100" width="19.28515625" style="82" customWidth="1"/>
    <col min="4101" max="4104" width="9.140625" style="82"/>
    <col min="4105" max="4105" width="9.5703125" style="82" bestFit="1" customWidth="1"/>
    <col min="4106" max="4344" width="9.140625" style="82"/>
    <col min="4345" max="4345" width="16.85546875" style="82" bestFit="1" customWidth="1"/>
    <col min="4346" max="4346" width="5.7109375" style="82" bestFit="1" customWidth="1"/>
    <col min="4347" max="4347" width="19.140625" style="82" customWidth="1"/>
    <col min="4348" max="4348" width="16.7109375" style="82" customWidth="1"/>
    <col min="4349" max="4349" width="16" style="82" customWidth="1"/>
    <col min="4350" max="4350" width="15.140625" style="82" customWidth="1"/>
    <col min="4351" max="4351" width="16.140625" style="82" customWidth="1"/>
    <col min="4352" max="4352" width="15.5703125" style="82" customWidth="1"/>
    <col min="4353" max="4353" width="14.7109375" style="82" customWidth="1"/>
    <col min="4354" max="4354" width="20.28515625" style="82" customWidth="1"/>
    <col min="4355" max="4355" width="17.42578125" style="82" customWidth="1"/>
    <col min="4356" max="4356" width="19.28515625" style="82" customWidth="1"/>
    <col min="4357" max="4360" width="9.140625" style="82"/>
    <col min="4361" max="4361" width="9.5703125" style="82" bestFit="1" customWidth="1"/>
    <col min="4362" max="4600" width="9.140625" style="82"/>
    <col min="4601" max="4601" width="16.85546875" style="82" bestFit="1" customWidth="1"/>
    <col min="4602" max="4602" width="5.7109375" style="82" bestFit="1" customWidth="1"/>
    <col min="4603" max="4603" width="19.140625" style="82" customWidth="1"/>
    <col min="4604" max="4604" width="16.7109375" style="82" customWidth="1"/>
    <col min="4605" max="4605" width="16" style="82" customWidth="1"/>
    <col min="4606" max="4606" width="15.140625" style="82" customWidth="1"/>
    <col min="4607" max="4607" width="16.140625" style="82" customWidth="1"/>
    <col min="4608" max="4608" width="15.5703125" style="82" customWidth="1"/>
    <col min="4609" max="4609" width="14.7109375" style="82" customWidth="1"/>
    <col min="4610" max="4610" width="20.28515625" style="82" customWidth="1"/>
    <col min="4611" max="4611" width="17.42578125" style="82" customWidth="1"/>
    <col min="4612" max="4612" width="19.28515625" style="82" customWidth="1"/>
    <col min="4613" max="4616" width="9.140625" style="82"/>
    <col min="4617" max="4617" width="9.5703125" style="82" bestFit="1" customWidth="1"/>
    <col min="4618" max="4856" width="9.140625" style="82"/>
    <col min="4857" max="4857" width="16.85546875" style="82" bestFit="1" customWidth="1"/>
    <col min="4858" max="4858" width="5.7109375" style="82" bestFit="1" customWidth="1"/>
    <col min="4859" max="4859" width="19.140625" style="82" customWidth="1"/>
    <col min="4860" max="4860" width="16.7109375" style="82" customWidth="1"/>
    <col min="4861" max="4861" width="16" style="82" customWidth="1"/>
    <col min="4862" max="4862" width="15.140625" style="82" customWidth="1"/>
    <col min="4863" max="4863" width="16.140625" style="82" customWidth="1"/>
    <col min="4864" max="4864" width="15.5703125" style="82" customWidth="1"/>
    <col min="4865" max="4865" width="14.7109375" style="82" customWidth="1"/>
    <col min="4866" max="4866" width="20.28515625" style="82" customWidth="1"/>
    <col min="4867" max="4867" width="17.42578125" style="82" customWidth="1"/>
    <col min="4868" max="4868" width="19.28515625" style="82" customWidth="1"/>
    <col min="4869" max="4872" width="9.140625" style="82"/>
    <col min="4873" max="4873" width="9.5703125" style="82" bestFit="1" customWidth="1"/>
    <col min="4874" max="5112" width="9.140625" style="82"/>
    <col min="5113" max="5113" width="16.85546875" style="82" bestFit="1" customWidth="1"/>
    <col min="5114" max="5114" width="5.7109375" style="82" bestFit="1" customWidth="1"/>
    <col min="5115" max="5115" width="19.140625" style="82" customWidth="1"/>
    <col min="5116" max="5116" width="16.7109375" style="82" customWidth="1"/>
    <col min="5117" max="5117" width="16" style="82" customWidth="1"/>
    <col min="5118" max="5118" width="15.140625" style="82" customWidth="1"/>
    <col min="5119" max="5119" width="16.140625" style="82" customWidth="1"/>
    <col min="5120" max="5120" width="15.5703125" style="82" customWidth="1"/>
    <col min="5121" max="5121" width="14.7109375" style="82" customWidth="1"/>
    <col min="5122" max="5122" width="20.28515625" style="82" customWidth="1"/>
    <col min="5123" max="5123" width="17.42578125" style="82" customWidth="1"/>
    <col min="5124" max="5124" width="19.28515625" style="82" customWidth="1"/>
    <col min="5125" max="5128" width="9.140625" style="82"/>
    <col min="5129" max="5129" width="9.5703125" style="82" bestFit="1" customWidth="1"/>
    <col min="5130" max="5368" width="9.140625" style="82"/>
    <col min="5369" max="5369" width="16.85546875" style="82" bestFit="1" customWidth="1"/>
    <col min="5370" max="5370" width="5.7109375" style="82" bestFit="1" customWidth="1"/>
    <col min="5371" max="5371" width="19.140625" style="82" customWidth="1"/>
    <col min="5372" max="5372" width="16.7109375" style="82" customWidth="1"/>
    <col min="5373" max="5373" width="16" style="82" customWidth="1"/>
    <col min="5374" max="5374" width="15.140625" style="82" customWidth="1"/>
    <col min="5375" max="5375" width="16.140625" style="82" customWidth="1"/>
    <col min="5376" max="5376" width="15.5703125" style="82" customWidth="1"/>
    <col min="5377" max="5377" width="14.7109375" style="82" customWidth="1"/>
    <col min="5378" max="5378" width="20.28515625" style="82" customWidth="1"/>
    <col min="5379" max="5379" width="17.42578125" style="82" customWidth="1"/>
    <col min="5380" max="5380" width="19.28515625" style="82" customWidth="1"/>
    <col min="5381" max="5384" width="9.140625" style="82"/>
    <col min="5385" max="5385" width="9.5703125" style="82" bestFit="1" customWidth="1"/>
    <col min="5386" max="5624" width="9.140625" style="82"/>
    <col min="5625" max="5625" width="16.85546875" style="82" bestFit="1" customWidth="1"/>
    <col min="5626" max="5626" width="5.7109375" style="82" bestFit="1" customWidth="1"/>
    <col min="5627" max="5627" width="19.140625" style="82" customWidth="1"/>
    <col min="5628" max="5628" width="16.7109375" style="82" customWidth="1"/>
    <col min="5629" max="5629" width="16" style="82" customWidth="1"/>
    <col min="5630" max="5630" width="15.140625" style="82" customWidth="1"/>
    <col min="5631" max="5631" width="16.140625" style="82" customWidth="1"/>
    <col min="5632" max="5632" width="15.5703125" style="82" customWidth="1"/>
    <col min="5633" max="5633" width="14.7109375" style="82" customWidth="1"/>
    <col min="5634" max="5634" width="20.28515625" style="82" customWidth="1"/>
    <col min="5635" max="5635" width="17.42578125" style="82" customWidth="1"/>
    <col min="5636" max="5636" width="19.28515625" style="82" customWidth="1"/>
    <col min="5637" max="5640" width="9.140625" style="82"/>
    <col min="5641" max="5641" width="9.5703125" style="82" bestFit="1" customWidth="1"/>
    <col min="5642" max="5880" width="9.140625" style="82"/>
    <col min="5881" max="5881" width="16.85546875" style="82" bestFit="1" customWidth="1"/>
    <col min="5882" max="5882" width="5.7109375" style="82" bestFit="1" customWidth="1"/>
    <col min="5883" max="5883" width="19.140625" style="82" customWidth="1"/>
    <col min="5884" max="5884" width="16.7109375" style="82" customWidth="1"/>
    <col min="5885" max="5885" width="16" style="82" customWidth="1"/>
    <col min="5886" max="5886" width="15.140625" style="82" customWidth="1"/>
    <col min="5887" max="5887" width="16.140625" style="82" customWidth="1"/>
    <col min="5888" max="5888" width="15.5703125" style="82" customWidth="1"/>
    <col min="5889" max="5889" width="14.7109375" style="82" customWidth="1"/>
    <col min="5890" max="5890" width="20.28515625" style="82" customWidth="1"/>
    <col min="5891" max="5891" width="17.42578125" style="82" customWidth="1"/>
    <col min="5892" max="5892" width="19.28515625" style="82" customWidth="1"/>
    <col min="5893" max="5896" width="9.140625" style="82"/>
    <col min="5897" max="5897" width="9.5703125" style="82" bestFit="1" customWidth="1"/>
    <col min="5898" max="6136" width="9.140625" style="82"/>
    <col min="6137" max="6137" width="16.85546875" style="82" bestFit="1" customWidth="1"/>
    <col min="6138" max="6138" width="5.7109375" style="82" bestFit="1" customWidth="1"/>
    <col min="6139" max="6139" width="19.140625" style="82" customWidth="1"/>
    <col min="6140" max="6140" width="16.7109375" style="82" customWidth="1"/>
    <col min="6141" max="6141" width="16" style="82" customWidth="1"/>
    <col min="6142" max="6142" width="15.140625" style="82" customWidth="1"/>
    <col min="6143" max="6143" width="16.140625" style="82" customWidth="1"/>
    <col min="6144" max="6144" width="15.5703125" style="82" customWidth="1"/>
    <col min="6145" max="6145" width="14.7109375" style="82" customWidth="1"/>
    <col min="6146" max="6146" width="20.28515625" style="82" customWidth="1"/>
    <col min="6147" max="6147" width="17.42578125" style="82" customWidth="1"/>
    <col min="6148" max="6148" width="19.28515625" style="82" customWidth="1"/>
    <col min="6149" max="6152" width="9.140625" style="82"/>
    <col min="6153" max="6153" width="9.5703125" style="82" bestFit="1" customWidth="1"/>
    <col min="6154" max="6392" width="9.140625" style="82"/>
    <col min="6393" max="6393" width="16.85546875" style="82" bestFit="1" customWidth="1"/>
    <col min="6394" max="6394" width="5.7109375" style="82" bestFit="1" customWidth="1"/>
    <col min="6395" max="6395" width="19.140625" style="82" customWidth="1"/>
    <col min="6396" max="6396" width="16.7109375" style="82" customWidth="1"/>
    <col min="6397" max="6397" width="16" style="82" customWidth="1"/>
    <col min="6398" max="6398" width="15.140625" style="82" customWidth="1"/>
    <col min="6399" max="6399" width="16.140625" style="82" customWidth="1"/>
    <col min="6400" max="6400" width="15.5703125" style="82" customWidth="1"/>
    <col min="6401" max="6401" width="14.7109375" style="82" customWidth="1"/>
    <col min="6402" max="6402" width="20.28515625" style="82" customWidth="1"/>
    <col min="6403" max="6403" width="17.42578125" style="82" customWidth="1"/>
    <col min="6404" max="6404" width="19.28515625" style="82" customWidth="1"/>
    <col min="6405" max="6408" width="9.140625" style="82"/>
    <col min="6409" max="6409" width="9.5703125" style="82" bestFit="1" customWidth="1"/>
    <col min="6410" max="6648" width="9.140625" style="82"/>
    <col min="6649" max="6649" width="16.85546875" style="82" bestFit="1" customWidth="1"/>
    <col min="6650" max="6650" width="5.7109375" style="82" bestFit="1" customWidth="1"/>
    <col min="6651" max="6651" width="19.140625" style="82" customWidth="1"/>
    <col min="6652" max="6652" width="16.7109375" style="82" customWidth="1"/>
    <col min="6653" max="6653" width="16" style="82" customWidth="1"/>
    <col min="6654" max="6654" width="15.140625" style="82" customWidth="1"/>
    <col min="6655" max="6655" width="16.140625" style="82" customWidth="1"/>
    <col min="6656" max="6656" width="15.5703125" style="82" customWidth="1"/>
    <col min="6657" max="6657" width="14.7109375" style="82" customWidth="1"/>
    <col min="6658" max="6658" width="20.28515625" style="82" customWidth="1"/>
    <col min="6659" max="6659" width="17.42578125" style="82" customWidth="1"/>
    <col min="6660" max="6660" width="19.28515625" style="82" customWidth="1"/>
    <col min="6661" max="6664" width="9.140625" style="82"/>
    <col min="6665" max="6665" width="9.5703125" style="82" bestFit="1" customWidth="1"/>
    <col min="6666" max="6904" width="9.140625" style="82"/>
    <col min="6905" max="6905" width="16.85546875" style="82" bestFit="1" customWidth="1"/>
    <col min="6906" max="6906" width="5.7109375" style="82" bestFit="1" customWidth="1"/>
    <col min="6907" max="6907" width="19.140625" style="82" customWidth="1"/>
    <col min="6908" max="6908" width="16.7109375" style="82" customWidth="1"/>
    <col min="6909" max="6909" width="16" style="82" customWidth="1"/>
    <col min="6910" max="6910" width="15.140625" style="82" customWidth="1"/>
    <col min="6911" max="6911" width="16.140625" style="82" customWidth="1"/>
    <col min="6912" max="6912" width="15.5703125" style="82" customWidth="1"/>
    <col min="6913" max="6913" width="14.7109375" style="82" customWidth="1"/>
    <col min="6914" max="6914" width="20.28515625" style="82" customWidth="1"/>
    <col min="6915" max="6915" width="17.42578125" style="82" customWidth="1"/>
    <col min="6916" max="6916" width="19.28515625" style="82" customWidth="1"/>
    <col min="6917" max="6920" width="9.140625" style="82"/>
    <col min="6921" max="6921" width="9.5703125" style="82" bestFit="1" customWidth="1"/>
    <col min="6922" max="7160" width="9.140625" style="82"/>
    <col min="7161" max="7161" width="16.85546875" style="82" bestFit="1" customWidth="1"/>
    <col min="7162" max="7162" width="5.7109375" style="82" bestFit="1" customWidth="1"/>
    <col min="7163" max="7163" width="19.140625" style="82" customWidth="1"/>
    <col min="7164" max="7164" width="16.7109375" style="82" customWidth="1"/>
    <col min="7165" max="7165" width="16" style="82" customWidth="1"/>
    <col min="7166" max="7166" width="15.140625" style="82" customWidth="1"/>
    <col min="7167" max="7167" width="16.140625" style="82" customWidth="1"/>
    <col min="7168" max="7168" width="15.5703125" style="82" customWidth="1"/>
    <col min="7169" max="7169" width="14.7109375" style="82" customWidth="1"/>
    <col min="7170" max="7170" width="20.28515625" style="82" customWidth="1"/>
    <col min="7171" max="7171" width="17.42578125" style="82" customWidth="1"/>
    <col min="7172" max="7172" width="19.28515625" style="82" customWidth="1"/>
    <col min="7173" max="7176" width="9.140625" style="82"/>
    <col min="7177" max="7177" width="9.5703125" style="82" bestFit="1" customWidth="1"/>
    <col min="7178" max="7416" width="9.140625" style="82"/>
    <col min="7417" max="7417" width="16.85546875" style="82" bestFit="1" customWidth="1"/>
    <col min="7418" max="7418" width="5.7109375" style="82" bestFit="1" customWidth="1"/>
    <col min="7419" max="7419" width="19.140625" style="82" customWidth="1"/>
    <col min="7420" max="7420" width="16.7109375" style="82" customWidth="1"/>
    <col min="7421" max="7421" width="16" style="82" customWidth="1"/>
    <col min="7422" max="7422" width="15.140625" style="82" customWidth="1"/>
    <col min="7423" max="7423" width="16.140625" style="82" customWidth="1"/>
    <col min="7424" max="7424" width="15.5703125" style="82" customWidth="1"/>
    <col min="7425" max="7425" width="14.7109375" style="82" customWidth="1"/>
    <col min="7426" max="7426" width="20.28515625" style="82" customWidth="1"/>
    <col min="7427" max="7427" width="17.42578125" style="82" customWidth="1"/>
    <col min="7428" max="7428" width="19.28515625" style="82" customWidth="1"/>
    <col min="7429" max="7432" width="9.140625" style="82"/>
    <col min="7433" max="7433" width="9.5703125" style="82" bestFit="1" customWidth="1"/>
    <col min="7434" max="7672" width="9.140625" style="82"/>
    <col min="7673" max="7673" width="16.85546875" style="82" bestFit="1" customWidth="1"/>
    <col min="7674" max="7674" width="5.7109375" style="82" bestFit="1" customWidth="1"/>
    <col min="7675" max="7675" width="19.140625" style="82" customWidth="1"/>
    <col min="7676" max="7676" width="16.7109375" style="82" customWidth="1"/>
    <col min="7677" max="7677" width="16" style="82" customWidth="1"/>
    <col min="7678" max="7678" width="15.140625" style="82" customWidth="1"/>
    <col min="7679" max="7679" width="16.140625" style="82" customWidth="1"/>
    <col min="7680" max="7680" width="15.5703125" style="82" customWidth="1"/>
    <col min="7681" max="7681" width="14.7109375" style="82" customWidth="1"/>
    <col min="7682" max="7682" width="20.28515625" style="82" customWidth="1"/>
    <col min="7683" max="7683" width="17.42578125" style="82" customWidth="1"/>
    <col min="7684" max="7684" width="19.28515625" style="82" customWidth="1"/>
    <col min="7685" max="7688" width="9.140625" style="82"/>
    <col min="7689" max="7689" width="9.5703125" style="82" bestFit="1" customWidth="1"/>
    <col min="7690" max="7928" width="9.140625" style="82"/>
    <col min="7929" max="7929" width="16.85546875" style="82" bestFit="1" customWidth="1"/>
    <col min="7930" max="7930" width="5.7109375" style="82" bestFit="1" customWidth="1"/>
    <col min="7931" max="7931" width="19.140625" style="82" customWidth="1"/>
    <col min="7932" max="7932" width="16.7109375" style="82" customWidth="1"/>
    <col min="7933" max="7933" width="16" style="82" customWidth="1"/>
    <col min="7934" max="7934" width="15.140625" style="82" customWidth="1"/>
    <col min="7935" max="7935" width="16.140625" style="82" customWidth="1"/>
    <col min="7936" max="7936" width="15.5703125" style="82" customWidth="1"/>
    <col min="7937" max="7937" width="14.7109375" style="82" customWidth="1"/>
    <col min="7938" max="7938" width="20.28515625" style="82" customWidth="1"/>
    <col min="7939" max="7939" width="17.42578125" style="82" customWidth="1"/>
    <col min="7940" max="7940" width="19.28515625" style="82" customWidth="1"/>
    <col min="7941" max="7944" width="9.140625" style="82"/>
    <col min="7945" max="7945" width="9.5703125" style="82" bestFit="1" customWidth="1"/>
    <col min="7946" max="8184" width="9.140625" style="82"/>
    <col min="8185" max="8185" width="16.85546875" style="82" bestFit="1" customWidth="1"/>
    <col min="8186" max="8186" width="5.7109375" style="82" bestFit="1" customWidth="1"/>
    <col min="8187" max="8187" width="19.140625" style="82" customWidth="1"/>
    <col min="8188" max="8188" width="16.7109375" style="82" customWidth="1"/>
    <col min="8189" max="8189" width="16" style="82" customWidth="1"/>
    <col min="8190" max="8190" width="15.140625" style="82" customWidth="1"/>
    <col min="8191" max="8191" width="16.140625" style="82" customWidth="1"/>
    <col min="8192" max="8192" width="15.5703125" style="82" customWidth="1"/>
    <col min="8193" max="8193" width="14.7109375" style="82" customWidth="1"/>
    <col min="8194" max="8194" width="20.28515625" style="82" customWidth="1"/>
    <col min="8195" max="8195" width="17.42578125" style="82" customWidth="1"/>
    <col min="8196" max="8196" width="19.28515625" style="82" customWidth="1"/>
    <col min="8197" max="8200" width="9.140625" style="82"/>
    <col min="8201" max="8201" width="9.5703125" style="82" bestFit="1" customWidth="1"/>
    <col min="8202" max="8440" width="9.140625" style="82"/>
    <col min="8441" max="8441" width="16.85546875" style="82" bestFit="1" customWidth="1"/>
    <col min="8442" max="8442" width="5.7109375" style="82" bestFit="1" customWidth="1"/>
    <col min="8443" max="8443" width="19.140625" style="82" customWidth="1"/>
    <col min="8444" max="8444" width="16.7109375" style="82" customWidth="1"/>
    <col min="8445" max="8445" width="16" style="82" customWidth="1"/>
    <col min="8446" max="8446" width="15.140625" style="82" customWidth="1"/>
    <col min="8447" max="8447" width="16.140625" style="82" customWidth="1"/>
    <col min="8448" max="8448" width="15.5703125" style="82" customWidth="1"/>
    <col min="8449" max="8449" width="14.7109375" style="82" customWidth="1"/>
    <col min="8450" max="8450" width="20.28515625" style="82" customWidth="1"/>
    <col min="8451" max="8451" width="17.42578125" style="82" customWidth="1"/>
    <col min="8452" max="8452" width="19.28515625" style="82" customWidth="1"/>
    <col min="8453" max="8456" width="9.140625" style="82"/>
    <col min="8457" max="8457" width="9.5703125" style="82" bestFit="1" customWidth="1"/>
    <col min="8458" max="8696" width="9.140625" style="82"/>
    <col min="8697" max="8697" width="16.85546875" style="82" bestFit="1" customWidth="1"/>
    <col min="8698" max="8698" width="5.7109375" style="82" bestFit="1" customWidth="1"/>
    <col min="8699" max="8699" width="19.140625" style="82" customWidth="1"/>
    <col min="8700" max="8700" width="16.7109375" style="82" customWidth="1"/>
    <col min="8701" max="8701" width="16" style="82" customWidth="1"/>
    <col min="8702" max="8702" width="15.140625" style="82" customWidth="1"/>
    <col min="8703" max="8703" width="16.140625" style="82" customWidth="1"/>
    <col min="8704" max="8704" width="15.5703125" style="82" customWidth="1"/>
    <col min="8705" max="8705" width="14.7109375" style="82" customWidth="1"/>
    <col min="8706" max="8706" width="20.28515625" style="82" customWidth="1"/>
    <col min="8707" max="8707" width="17.42578125" style="82" customWidth="1"/>
    <col min="8708" max="8708" width="19.28515625" style="82" customWidth="1"/>
    <col min="8709" max="8712" width="9.140625" style="82"/>
    <col min="8713" max="8713" width="9.5703125" style="82" bestFit="1" customWidth="1"/>
    <col min="8714" max="8952" width="9.140625" style="82"/>
    <col min="8953" max="8953" width="16.85546875" style="82" bestFit="1" customWidth="1"/>
    <col min="8954" max="8954" width="5.7109375" style="82" bestFit="1" customWidth="1"/>
    <col min="8955" max="8955" width="19.140625" style="82" customWidth="1"/>
    <col min="8956" max="8956" width="16.7109375" style="82" customWidth="1"/>
    <col min="8957" max="8957" width="16" style="82" customWidth="1"/>
    <col min="8958" max="8958" width="15.140625" style="82" customWidth="1"/>
    <col min="8959" max="8959" width="16.140625" style="82" customWidth="1"/>
    <col min="8960" max="8960" width="15.5703125" style="82" customWidth="1"/>
    <col min="8961" max="8961" width="14.7109375" style="82" customWidth="1"/>
    <col min="8962" max="8962" width="20.28515625" style="82" customWidth="1"/>
    <col min="8963" max="8963" width="17.42578125" style="82" customWidth="1"/>
    <col min="8964" max="8964" width="19.28515625" style="82" customWidth="1"/>
    <col min="8965" max="8968" width="9.140625" style="82"/>
    <col min="8969" max="8969" width="9.5703125" style="82" bestFit="1" customWidth="1"/>
    <col min="8970" max="9208" width="9.140625" style="82"/>
    <col min="9209" max="9209" width="16.85546875" style="82" bestFit="1" customWidth="1"/>
    <col min="9210" max="9210" width="5.7109375" style="82" bestFit="1" customWidth="1"/>
    <col min="9211" max="9211" width="19.140625" style="82" customWidth="1"/>
    <col min="9212" max="9212" width="16.7109375" style="82" customWidth="1"/>
    <col min="9213" max="9213" width="16" style="82" customWidth="1"/>
    <col min="9214" max="9214" width="15.140625" style="82" customWidth="1"/>
    <col min="9215" max="9215" width="16.140625" style="82" customWidth="1"/>
    <col min="9216" max="9216" width="15.5703125" style="82" customWidth="1"/>
    <col min="9217" max="9217" width="14.7109375" style="82" customWidth="1"/>
    <col min="9218" max="9218" width="20.28515625" style="82" customWidth="1"/>
    <col min="9219" max="9219" width="17.42578125" style="82" customWidth="1"/>
    <col min="9220" max="9220" width="19.28515625" style="82" customWidth="1"/>
    <col min="9221" max="9224" width="9.140625" style="82"/>
    <col min="9225" max="9225" width="9.5703125" style="82" bestFit="1" customWidth="1"/>
    <col min="9226" max="9464" width="9.140625" style="82"/>
    <col min="9465" max="9465" width="16.85546875" style="82" bestFit="1" customWidth="1"/>
    <col min="9466" max="9466" width="5.7109375" style="82" bestFit="1" customWidth="1"/>
    <col min="9467" max="9467" width="19.140625" style="82" customWidth="1"/>
    <col min="9468" max="9468" width="16.7109375" style="82" customWidth="1"/>
    <col min="9469" max="9469" width="16" style="82" customWidth="1"/>
    <col min="9470" max="9470" width="15.140625" style="82" customWidth="1"/>
    <col min="9471" max="9471" width="16.140625" style="82" customWidth="1"/>
    <col min="9472" max="9472" width="15.5703125" style="82" customWidth="1"/>
    <col min="9473" max="9473" width="14.7109375" style="82" customWidth="1"/>
    <col min="9474" max="9474" width="20.28515625" style="82" customWidth="1"/>
    <col min="9475" max="9475" width="17.42578125" style="82" customWidth="1"/>
    <col min="9476" max="9476" width="19.28515625" style="82" customWidth="1"/>
    <col min="9477" max="9480" width="9.140625" style="82"/>
    <col min="9481" max="9481" width="9.5703125" style="82" bestFit="1" customWidth="1"/>
    <col min="9482" max="9720" width="9.140625" style="82"/>
    <col min="9721" max="9721" width="16.85546875" style="82" bestFit="1" customWidth="1"/>
    <col min="9722" max="9722" width="5.7109375" style="82" bestFit="1" customWidth="1"/>
    <col min="9723" max="9723" width="19.140625" style="82" customWidth="1"/>
    <col min="9724" max="9724" width="16.7109375" style="82" customWidth="1"/>
    <col min="9725" max="9725" width="16" style="82" customWidth="1"/>
    <col min="9726" max="9726" width="15.140625" style="82" customWidth="1"/>
    <col min="9727" max="9727" width="16.140625" style="82" customWidth="1"/>
    <col min="9728" max="9728" width="15.5703125" style="82" customWidth="1"/>
    <col min="9729" max="9729" width="14.7109375" style="82" customWidth="1"/>
    <col min="9730" max="9730" width="20.28515625" style="82" customWidth="1"/>
    <col min="9731" max="9731" width="17.42578125" style="82" customWidth="1"/>
    <col min="9732" max="9732" width="19.28515625" style="82" customWidth="1"/>
    <col min="9733" max="9736" width="9.140625" style="82"/>
    <col min="9737" max="9737" width="9.5703125" style="82" bestFit="1" customWidth="1"/>
    <col min="9738" max="9976" width="9.140625" style="82"/>
    <col min="9977" max="9977" width="16.85546875" style="82" bestFit="1" customWidth="1"/>
    <col min="9978" max="9978" width="5.7109375" style="82" bestFit="1" customWidth="1"/>
    <col min="9979" max="9979" width="19.140625" style="82" customWidth="1"/>
    <col min="9980" max="9980" width="16.7109375" style="82" customWidth="1"/>
    <col min="9981" max="9981" width="16" style="82" customWidth="1"/>
    <col min="9982" max="9982" width="15.140625" style="82" customWidth="1"/>
    <col min="9983" max="9983" width="16.140625" style="82" customWidth="1"/>
    <col min="9984" max="9984" width="15.5703125" style="82" customWidth="1"/>
    <col min="9985" max="9985" width="14.7109375" style="82" customWidth="1"/>
    <col min="9986" max="9986" width="20.28515625" style="82" customWidth="1"/>
    <col min="9987" max="9987" width="17.42578125" style="82" customWidth="1"/>
    <col min="9988" max="9988" width="19.28515625" style="82" customWidth="1"/>
    <col min="9989" max="9992" width="9.140625" style="82"/>
    <col min="9993" max="9993" width="9.5703125" style="82" bestFit="1" customWidth="1"/>
    <col min="9994" max="10232" width="9.140625" style="82"/>
    <col min="10233" max="10233" width="16.85546875" style="82" bestFit="1" customWidth="1"/>
    <col min="10234" max="10234" width="5.7109375" style="82" bestFit="1" customWidth="1"/>
    <col min="10235" max="10235" width="19.140625" style="82" customWidth="1"/>
    <col min="10236" max="10236" width="16.7109375" style="82" customWidth="1"/>
    <col min="10237" max="10237" width="16" style="82" customWidth="1"/>
    <col min="10238" max="10238" width="15.140625" style="82" customWidth="1"/>
    <col min="10239" max="10239" width="16.140625" style="82" customWidth="1"/>
    <col min="10240" max="10240" width="15.5703125" style="82" customWidth="1"/>
    <col min="10241" max="10241" width="14.7109375" style="82" customWidth="1"/>
    <col min="10242" max="10242" width="20.28515625" style="82" customWidth="1"/>
    <col min="10243" max="10243" width="17.42578125" style="82" customWidth="1"/>
    <col min="10244" max="10244" width="19.28515625" style="82" customWidth="1"/>
    <col min="10245" max="10248" width="9.140625" style="82"/>
    <col min="10249" max="10249" width="9.5703125" style="82" bestFit="1" customWidth="1"/>
    <col min="10250" max="10488" width="9.140625" style="82"/>
    <col min="10489" max="10489" width="16.85546875" style="82" bestFit="1" customWidth="1"/>
    <col min="10490" max="10490" width="5.7109375" style="82" bestFit="1" customWidth="1"/>
    <col min="10491" max="10491" width="19.140625" style="82" customWidth="1"/>
    <col min="10492" max="10492" width="16.7109375" style="82" customWidth="1"/>
    <col min="10493" max="10493" width="16" style="82" customWidth="1"/>
    <col min="10494" max="10494" width="15.140625" style="82" customWidth="1"/>
    <col min="10495" max="10495" width="16.140625" style="82" customWidth="1"/>
    <col min="10496" max="10496" width="15.5703125" style="82" customWidth="1"/>
    <col min="10497" max="10497" width="14.7109375" style="82" customWidth="1"/>
    <col min="10498" max="10498" width="20.28515625" style="82" customWidth="1"/>
    <col min="10499" max="10499" width="17.42578125" style="82" customWidth="1"/>
    <col min="10500" max="10500" width="19.28515625" style="82" customWidth="1"/>
    <col min="10501" max="10504" width="9.140625" style="82"/>
    <col min="10505" max="10505" width="9.5703125" style="82" bestFit="1" customWidth="1"/>
    <col min="10506" max="10744" width="9.140625" style="82"/>
    <col min="10745" max="10745" width="16.85546875" style="82" bestFit="1" customWidth="1"/>
    <col min="10746" max="10746" width="5.7109375" style="82" bestFit="1" customWidth="1"/>
    <col min="10747" max="10747" width="19.140625" style="82" customWidth="1"/>
    <col min="10748" max="10748" width="16.7109375" style="82" customWidth="1"/>
    <col min="10749" max="10749" width="16" style="82" customWidth="1"/>
    <col min="10750" max="10750" width="15.140625" style="82" customWidth="1"/>
    <col min="10751" max="10751" width="16.140625" style="82" customWidth="1"/>
    <col min="10752" max="10752" width="15.5703125" style="82" customWidth="1"/>
    <col min="10753" max="10753" width="14.7109375" style="82" customWidth="1"/>
    <col min="10754" max="10754" width="20.28515625" style="82" customWidth="1"/>
    <col min="10755" max="10755" width="17.42578125" style="82" customWidth="1"/>
    <col min="10756" max="10756" width="19.28515625" style="82" customWidth="1"/>
    <col min="10757" max="10760" width="9.140625" style="82"/>
    <col min="10761" max="10761" width="9.5703125" style="82" bestFit="1" customWidth="1"/>
    <col min="10762" max="11000" width="9.140625" style="82"/>
    <col min="11001" max="11001" width="16.85546875" style="82" bestFit="1" customWidth="1"/>
    <col min="11002" max="11002" width="5.7109375" style="82" bestFit="1" customWidth="1"/>
    <col min="11003" max="11003" width="19.140625" style="82" customWidth="1"/>
    <col min="11004" max="11004" width="16.7109375" style="82" customWidth="1"/>
    <col min="11005" max="11005" width="16" style="82" customWidth="1"/>
    <col min="11006" max="11006" width="15.140625" style="82" customWidth="1"/>
    <col min="11007" max="11007" width="16.140625" style="82" customWidth="1"/>
    <col min="11008" max="11008" width="15.5703125" style="82" customWidth="1"/>
    <col min="11009" max="11009" width="14.7109375" style="82" customWidth="1"/>
    <col min="11010" max="11010" width="20.28515625" style="82" customWidth="1"/>
    <col min="11011" max="11011" width="17.42578125" style="82" customWidth="1"/>
    <col min="11012" max="11012" width="19.28515625" style="82" customWidth="1"/>
    <col min="11013" max="11016" width="9.140625" style="82"/>
    <col min="11017" max="11017" width="9.5703125" style="82" bestFit="1" customWidth="1"/>
    <col min="11018" max="11256" width="9.140625" style="82"/>
    <col min="11257" max="11257" width="16.85546875" style="82" bestFit="1" customWidth="1"/>
    <col min="11258" max="11258" width="5.7109375" style="82" bestFit="1" customWidth="1"/>
    <col min="11259" max="11259" width="19.140625" style="82" customWidth="1"/>
    <col min="11260" max="11260" width="16.7109375" style="82" customWidth="1"/>
    <col min="11261" max="11261" width="16" style="82" customWidth="1"/>
    <col min="11262" max="11262" width="15.140625" style="82" customWidth="1"/>
    <col min="11263" max="11263" width="16.140625" style="82" customWidth="1"/>
    <col min="11264" max="11264" width="15.5703125" style="82" customWidth="1"/>
    <col min="11265" max="11265" width="14.7109375" style="82" customWidth="1"/>
    <col min="11266" max="11266" width="20.28515625" style="82" customWidth="1"/>
    <col min="11267" max="11267" width="17.42578125" style="82" customWidth="1"/>
    <col min="11268" max="11268" width="19.28515625" style="82" customWidth="1"/>
    <col min="11269" max="11272" width="9.140625" style="82"/>
    <col min="11273" max="11273" width="9.5703125" style="82" bestFit="1" customWidth="1"/>
    <col min="11274" max="11512" width="9.140625" style="82"/>
    <col min="11513" max="11513" width="16.85546875" style="82" bestFit="1" customWidth="1"/>
    <col min="11514" max="11514" width="5.7109375" style="82" bestFit="1" customWidth="1"/>
    <col min="11515" max="11515" width="19.140625" style="82" customWidth="1"/>
    <col min="11516" max="11516" width="16.7109375" style="82" customWidth="1"/>
    <col min="11517" max="11517" width="16" style="82" customWidth="1"/>
    <col min="11518" max="11518" width="15.140625" style="82" customWidth="1"/>
    <col min="11519" max="11519" width="16.140625" style="82" customWidth="1"/>
    <col min="11520" max="11520" width="15.5703125" style="82" customWidth="1"/>
    <col min="11521" max="11521" width="14.7109375" style="82" customWidth="1"/>
    <col min="11522" max="11522" width="20.28515625" style="82" customWidth="1"/>
    <col min="11523" max="11523" width="17.42578125" style="82" customWidth="1"/>
    <col min="11524" max="11524" width="19.28515625" style="82" customWidth="1"/>
    <col min="11525" max="11528" width="9.140625" style="82"/>
    <col min="11529" max="11529" width="9.5703125" style="82" bestFit="1" customWidth="1"/>
    <col min="11530" max="11768" width="9.140625" style="82"/>
    <col min="11769" max="11769" width="16.85546875" style="82" bestFit="1" customWidth="1"/>
    <col min="11770" max="11770" width="5.7109375" style="82" bestFit="1" customWidth="1"/>
    <col min="11771" max="11771" width="19.140625" style="82" customWidth="1"/>
    <col min="11772" max="11772" width="16.7109375" style="82" customWidth="1"/>
    <col min="11773" max="11773" width="16" style="82" customWidth="1"/>
    <col min="11774" max="11774" width="15.140625" style="82" customWidth="1"/>
    <col min="11775" max="11775" width="16.140625" style="82" customWidth="1"/>
    <col min="11776" max="11776" width="15.5703125" style="82" customWidth="1"/>
    <col min="11777" max="11777" width="14.7109375" style="82" customWidth="1"/>
    <col min="11778" max="11778" width="20.28515625" style="82" customWidth="1"/>
    <col min="11779" max="11779" width="17.42578125" style="82" customWidth="1"/>
    <col min="11780" max="11780" width="19.28515625" style="82" customWidth="1"/>
    <col min="11781" max="11784" width="9.140625" style="82"/>
    <col min="11785" max="11785" width="9.5703125" style="82" bestFit="1" customWidth="1"/>
    <col min="11786" max="12024" width="9.140625" style="82"/>
    <col min="12025" max="12025" width="16.85546875" style="82" bestFit="1" customWidth="1"/>
    <col min="12026" max="12026" width="5.7109375" style="82" bestFit="1" customWidth="1"/>
    <col min="12027" max="12027" width="19.140625" style="82" customWidth="1"/>
    <col min="12028" max="12028" width="16.7109375" style="82" customWidth="1"/>
    <col min="12029" max="12029" width="16" style="82" customWidth="1"/>
    <col min="12030" max="12030" width="15.140625" style="82" customWidth="1"/>
    <col min="12031" max="12031" width="16.140625" style="82" customWidth="1"/>
    <col min="12032" max="12032" width="15.5703125" style="82" customWidth="1"/>
    <col min="12033" max="12033" width="14.7109375" style="82" customWidth="1"/>
    <col min="12034" max="12034" width="20.28515625" style="82" customWidth="1"/>
    <col min="12035" max="12035" width="17.42578125" style="82" customWidth="1"/>
    <col min="12036" max="12036" width="19.28515625" style="82" customWidth="1"/>
    <col min="12037" max="12040" width="9.140625" style="82"/>
    <col min="12041" max="12041" width="9.5703125" style="82" bestFit="1" customWidth="1"/>
    <col min="12042" max="12280" width="9.140625" style="82"/>
    <col min="12281" max="12281" width="16.85546875" style="82" bestFit="1" customWidth="1"/>
    <col min="12282" max="12282" width="5.7109375" style="82" bestFit="1" customWidth="1"/>
    <col min="12283" max="12283" width="19.140625" style="82" customWidth="1"/>
    <col min="12284" max="12284" width="16.7109375" style="82" customWidth="1"/>
    <col min="12285" max="12285" width="16" style="82" customWidth="1"/>
    <col min="12286" max="12286" width="15.140625" style="82" customWidth="1"/>
    <col min="12287" max="12287" width="16.140625" style="82" customWidth="1"/>
    <col min="12288" max="12288" width="15.5703125" style="82" customWidth="1"/>
    <col min="12289" max="12289" width="14.7109375" style="82" customWidth="1"/>
    <col min="12290" max="12290" width="20.28515625" style="82" customWidth="1"/>
    <col min="12291" max="12291" width="17.42578125" style="82" customWidth="1"/>
    <col min="12292" max="12292" width="19.28515625" style="82" customWidth="1"/>
    <col min="12293" max="12296" width="9.140625" style="82"/>
    <col min="12297" max="12297" width="9.5703125" style="82" bestFit="1" customWidth="1"/>
    <col min="12298" max="12536" width="9.140625" style="82"/>
    <col min="12537" max="12537" width="16.85546875" style="82" bestFit="1" customWidth="1"/>
    <col min="12538" max="12538" width="5.7109375" style="82" bestFit="1" customWidth="1"/>
    <col min="12539" max="12539" width="19.140625" style="82" customWidth="1"/>
    <col min="12540" max="12540" width="16.7109375" style="82" customWidth="1"/>
    <col min="12541" max="12541" width="16" style="82" customWidth="1"/>
    <col min="12542" max="12542" width="15.140625" style="82" customWidth="1"/>
    <col min="12543" max="12543" width="16.140625" style="82" customWidth="1"/>
    <col min="12544" max="12544" width="15.5703125" style="82" customWidth="1"/>
    <col min="12545" max="12545" width="14.7109375" style="82" customWidth="1"/>
    <col min="12546" max="12546" width="20.28515625" style="82" customWidth="1"/>
    <col min="12547" max="12547" width="17.42578125" style="82" customWidth="1"/>
    <col min="12548" max="12548" width="19.28515625" style="82" customWidth="1"/>
    <col min="12549" max="12552" width="9.140625" style="82"/>
    <col min="12553" max="12553" width="9.5703125" style="82" bestFit="1" customWidth="1"/>
    <col min="12554" max="12792" width="9.140625" style="82"/>
    <col min="12793" max="12793" width="16.85546875" style="82" bestFit="1" customWidth="1"/>
    <col min="12794" max="12794" width="5.7109375" style="82" bestFit="1" customWidth="1"/>
    <col min="12795" max="12795" width="19.140625" style="82" customWidth="1"/>
    <col min="12796" max="12796" width="16.7109375" style="82" customWidth="1"/>
    <col min="12797" max="12797" width="16" style="82" customWidth="1"/>
    <col min="12798" max="12798" width="15.140625" style="82" customWidth="1"/>
    <col min="12799" max="12799" width="16.140625" style="82" customWidth="1"/>
    <col min="12800" max="12800" width="15.5703125" style="82" customWidth="1"/>
    <col min="12801" max="12801" width="14.7109375" style="82" customWidth="1"/>
    <col min="12802" max="12802" width="20.28515625" style="82" customWidth="1"/>
    <col min="12803" max="12803" width="17.42578125" style="82" customWidth="1"/>
    <col min="12804" max="12804" width="19.28515625" style="82" customWidth="1"/>
    <col min="12805" max="12808" width="9.140625" style="82"/>
    <col min="12809" max="12809" width="9.5703125" style="82" bestFit="1" customWidth="1"/>
    <col min="12810" max="13048" width="9.140625" style="82"/>
    <col min="13049" max="13049" width="16.85546875" style="82" bestFit="1" customWidth="1"/>
    <col min="13050" max="13050" width="5.7109375" style="82" bestFit="1" customWidth="1"/>
    <col min="13051" max="13051" width="19.140625" style="82" customWidth="1"/>
    <col min="13052" max="13052" width="16.7109375" style="82" customWidth="1"/>
    <col min="13053" max="13053" width="16" style="82" customWidth="1"/>
    <col min="13054" max="13054" width="15.140625" style="82" customWidth="1"/>
    <col min="13055" max="13055" width="16.140625" style="82" customWidth="1"/>
    <col min="13056" max="13056" width="15.5703125" style="82" customWidth="1"/>
    <col min="13057" max="13057" width="14.7109375" style="82" customWidth="1"/>
    <col min="13058" max="13058" width="20.28515625" style="82" customWidth="1"/>
    <col min="13059" max="13059" width="17.42578125" style="82" customWidth="1"/>
    <col min="13060" max="13060" width="19.28515625" style="82" customWidth="1"/>
    <col min="13061" max="13064" width="9.140625" style="82"/>
    <col min="13065" max="13065" width="9.5703125" style="82" bestFit="1" customWidth="1"/>
    <col min="13066" max="13304" width="9.140625" style="82"/>
    <col min="13305" max="13305" width="16.85546875" style="82" bestFit="1" customWidth="1"/>
    <col min="13306" max="13306" width="5.7109375" style="82" bestFit="1" customWidth="1"/>
    <col min="13307" max="13307" width="19.140625" style="82" customWidth="1"/>
    <col min="13308" max="13308" width="16.7109375" style="82" customWidth="1"/>
    <col min="13309" max="13309" width="16" style="82" customWidth="1"/>
    <col min="13310" max="13310" width="15.140625" style="82" customWidth="1"/>
    <col min="13311" max="13311" width="16.140625" style="82" customWidth="1"/>
    <col min="13312" max="13312" width="15.5703125" style="82" customWidth="1"/>
    <col min="13313" max="13313" width="14.7109375" style="82" customWidth="1"/>
    <col min="13314" max="13314" width="20.28515625" style="82" customWidth="1"/>
    <col min="13315" max="13315" width="17.42578125" style="82" customWidth="1"/>
    <col min="13316" max="13316" width="19.28515625" style="82" customWidth="1"/>
    <col min="13317" max="13320" width="9.140625" style="82"/>
    <col min="13321" max="13321" width="9.5703125" style="82" bestFit="1" customWidth="1"/>
    <col min="13322" max="13560" width="9.140625" style="82"/>
    <col min="13561" max="13561" width="16.85546875" style="82" bestFit="1" customWidth="1"/>
    <col min="13562" max="13562" width="5.7109375" style="82" bestFit="1" customWidth="1"/>
    <col min="13563" max="13563" width="19.140625" style="82" customWidth="1"/>
    <col min="13564" max="13564" width="16.7109375" style="82" customWidth="1"/>
    <col min="13565" max="13565" width="16" style="82" customWidth="1"/>
    <col min="13566" max="13566" width="15.140625" style="82" customWidth="1"/>
    <col min="13567" max="13567" width="16.140625" style="82" customWidth="1"/>
    <col min="13568" max="13568" width="15.5703125" style="82" customWidth="1"/>
    <col min="13569" max="13569" width="14.7109375" style="82" customWidth="1"/>
    <col min="13570" max="13570" width="20.28515625" style="82" customWidth="1"/>
    <col min="13571" max="13571" width="17.42578125" style="82" customWidth="1"/>
    <col min="13572" max="13572" width="19.28515625" style="82" customWidth="1"/>
    <col min="13573" max="13576" width="9.140625" style="82"/>
    <col min="13577" max="13577" width="9.5703125" style="82" bestFit="1" customWidth="1"/>
    <col min="13578" max="13816" width="9.140625" style="82"/>
    <col min="13817" max="13817" width="16.85546875" style="82" bestFit="1" customWidth="1"/>
    <col min="13818" max="13818" width="5.7109375" style="82" bestFit="1" customWidth="1"/>
    <col min="13819" max="13819" width="19.140625" style="82" customWidth="1"/>
    <col min="13820" max="13820" width="16.7109375" style="82" customWidth="1"/>
    <col min="13821" max="13821" width="16" style="82" customWidth="1"/>
    <col min="13822" max="13822" width="15.140625" style="82" customWidth="1"/>
    <col min="13823" max="13823" width="16.140625" style="82" customWidth="1"/>
    <col min="13824" max="13824" width="15.5703125" style="82" customWidth="1"/>
    <col min="13825" max="13825" width="14.7109375" style="82" customWidth="1"/>
    <col min="13826" max="13826" width="20.28515625" style="82" customWidth="1"/>
    <col min="13827" max="13827" width="17.42578125" style="82" customWidth="1"/>
    <col min="13828" max="13828" width="19.28515625" style="82" customWidth="1"/>
    <col min="13829" max="13832" width="9.140625" style="82"/>
    <col min="13833" max="13833" width="9.5703125" style="82" bestFit="1" customWidth="1"/>
    <col min="13834" max="14072" width="9.140625" style="82"/>
    <col min="14073" max="14073" width="16.85546875" style="82" bestFit="1" customWidth="1"/>
    <col min="14074" max="14074" width="5.7109375" style="82" bestFit="1" customWidth="1"/>
    <col min="14075" max="14075" width="19.140625" style="82" customWidth="1"/>
    <col min="14076" max="14076" width="16.7109375" style="82" customWidth="1"/>
    <col min="14077" max="14077" width="16" style="82" customWidth="1"/>
    <col min="14078" max="14078" width="15.140625" style="82" customWidth="1"/>
    <col min="14079" max="14079" width="16.140625" style="82" customWidth="1"/>
    <col min="14080" max="14080" width="15.5703125" style="82" customWidth="1"/>
    <col min="14081" max="14081" width="14.7109375" style="82" customWidth="1"/>
    <col min="14082" max="14082" width="20.28515625" style="82" customWidth="1"/>
    <col min="14083" max="14083" width="17.42578125" style="82" customWidth="1"/>
    <col min="14084" max="14084" width="19.28515625" style="82" customWidth="1"/>
    <col min="14085" max="14088" width="9.140625" style="82"/>
    <col min="14089" max="14089" width="9.5703125" style="82" bestFit="1" customWidth="1"/>
    <col min="14090" max="14328" width="9.140625" style="82"/>
    <col min="14329" max="14329" width="16.85546875" style="82" bestFit="1" customWidth="1"/>
    <col min="14330" max="14330" width="5.7109375" style="82" bestFit="1" customWidth="1"/>
    <col min="14331" max="14331" width="19.140625" style="82" customWidth="1"/>
    <col min="14332" max="14332" width="16.7109375" style="82" customWidth="1"/>
    <col min="14333" max="14333" width="16" style="82" customWidth="1"/>
    <col min="14334" max="14334" width="15.140625" style="82" customWidth="1"/>
    <col min="14335" max="14335" width="16.140625" style="82" customWidth="1"/>
    <col min="14336" max="14336" width="15.5703125" style="82" customWidth="1"/>
    <col min="14337" max="14337" width="14.7109375" style="82" customWidth="1"/>
    <col min="14338" max="14338" width="20.28515625" style="82" customWidth="1"/>
    <col min="14339" max="14339" width="17.42578125" style="82" customWidth="1"/>
    <col min="14340" max="14340" width="19.28515625" style="82" customWidth="1"/>
    <col min="14341" max="14344" width="9.140625" style="82"/>
    <col min="14345" max="14345" width="9.5703125" style="82" bestFit="1" customWidth="1"/>
    <col min="14346" max="14584" width="9.140625" style="82"/>
    <col min="14585" max="14585" width="16.85546875" style="82" bestFit="1" customWidth="1"/>
    <col min="14586" max="14586" width="5.7109375" style="82" bestFit="1" customWidth="1"/>
    <col min="14587" max="14587" width="19.140625" style="82" customWidth="1"/>
    <col min="14588" max="14588" width="16.7109375" style="82" customWidth="1"/>
    <col min="14589" max="14589" width="16" style="82" customWidth="1"/>
    <col min="14590" max="14590" width="15.140625" style="82" customWidth="1"/>
    <col min="14591" max="14591" width="16.140625" style="82" customWidth="1"/>
    <col min="14592" max="14592" width="15.5703125" style="82" customWidth="1"/>
    <col min="14593" max="14593" width="14.7109375" style="82" customWidth="1"/>
    <col min="14594" max="14594" width="20.28515625" style="82" customWidth="1"/>
    <col min="14595" max="14595" width="17.42578125" style="82" customWidth="1"/>
    <col min="14596" max="14596" width="19.28515625" style="82" customWidth="1"/>
    <col min="14597" max="14600" width="9.140625" style="82"/>
    <col min="14601" max="14601" width="9.5703125" style="82" bestFit="1" customWidth="1"/>
    <col min="14602" max="14840" width="9.140625" style="82"/>
    <col min="14841" max="14841" width="16.85546875" style="82" bestFit="1" customWidth="1"/>
    <col min="14842" max="14842" width="5.7109375" style="82" bestFit="1" customWidth="1"/>
    <col min="14843" max="14843" width="19.140625" style="82" customWidth="1"/>
    <col min="14844" max="14844" width="16.7109375" style="82" customWidth="1"/>
    <col min="14845" max="14845" width="16" style="82" customWidth="1"/>
    <col min="14846" max="14846" width="15.140625" style="82" customWidth="1"/>
    <col min="14847" max="14847" width="16.140625" style="82" customWidth="1"/>
    <col min="14848" max="14848" width="15.5703125" style="82" customWidth="1"/>
    <col min="14849" max="14849" width="14.7109375" style="82" customWidth="1"/>
    <col min="14850" max="14850" width="20.28515625" style="82" customWidth="1"/>
    <col min="14851" max="14851" width="17.42578125" style="82" customWidth="1"/>
    <col min="14852" max="14852" width="19.28515625" style="82" customWidth="1"/>
    <col min="14853" max="14856" width="9.140625" style="82"/>
    <col min="14857" max="14857" width="9.5703125" style="82" bestFit="1" customWidth="1"/>
    <col min="14858" max="15096" width="9.140625" style="82"/>
    <col min="15097" max="15097" width="16.85546875" style="82" bestFit="1" customWidth="1"/>
    <col min="15098" max="15098" width="5.7109375" style="82" bestFit="1" customWidth="1"/>
    <col min="15099" max="15099" width="19.140625" style="82" customWidth="1"/>
    <col min="15100" max="15100" width="16.7109375" style="82" customWidth="1"/>
    <col min="15101" max="15101" width="16" style="82" customWidth="1"/>
    <col min="15102" max="15102" width="15.140625" style="82" customWidth="1"/>
    <col min="15103" max="15103" width="16.140625" style="82" customWidth="1"/>
    <col min="15104" max="15104" width="15.5703125" style="82" customWidth="1"/>
    <col min="15105" max="15105" width="14.7109375" style="82" customWidth="1"/>
    <col min="15106" max="15106" width="20.28515625" style="82" customWidth="1"/>
    <col min="15107" max="15107" width="17.42578125" style="82" customWidth="1"/>
    <col min="15108" max="15108" width="19.28515625" style="82" customWidth="1"/>
    <col min="15109" max="15112" width="9.140625" style="82"/>
    <col min="15113" max="15113" width="9.5703125" style="82" bestFit="1" customWidth="1"/>
    <col min="15114" max="15352" width="9.140625" style="82"/>
    <col min="15353" max="15353" width="16.85546875" style="82" bestFit="1" customWidth="1"/>
    <col min="15354" max="15354" width="5.7109375" style="82" bestFit="1" customWidth="1"/>
    <col min="15355" max="15355" width="19.140625" style="82" customWidth="1"/>
    <col min="15356" max="15356" width="16.7109375" style="82" customWidth="1"/>
    <col min="15357" max="15357" width="16" style="82" customWidth="1"/>
    <col min="15358" max="15358" width="15.140625" style="82" customWidth="1"/>
    <col min="15359" max="15359" width="16.140625" style="82" customWidth="1"/>
    <col min="15360" max="15360" width="15.5703125" style="82" customWidth="1"/>
    <col min="15361" max="15361" width="14.7109375" style="82" customWidth="1"/>
    <col min="15362" max="15362" width="20.28515625" style="82" customWidth="1"/>
    <col min="15363" max="15363" width="17.42578125" style="82" customWidth="1"/>
    <col min="15364" max="15364" width="19.28515625" style="82" customWidth="1"/>
    <col min="15365" max="15368" width="9.140625" style="82"/>
    <col min="15369" max="15369" width="9.5703125" style="82" bestFit="1" customWidth="1"/>
    <col min="15370" max="15608" width="9.140625" style="82"/>
    <col min="15609" max="15609" width="16.85546875" style="82" bestFit="1" customWidth="1"/>
    <col min="15610" max="15610" width="5.7109375" style="82" bestFit="1" customWidth="1"/>
    <col min="15611" max="15611" width="19.140625" style="82" customWidth="1"/>
    <col min="15612" max="15612" width="16.7109375" style="82" customWidth="1"/>
    <col min="15613" max="15613" width="16" style="82" customWidth="1"/>
    <col min="15614" max="15614" width="15.140625" style="82" customWidth="1"/>
    <col min="15615" max="15615" width="16.140625" style="82" customWidth="1"/>
    <col min="15616" max="15616" width="15.5703125" style="82" customWidth="1"/>
    <col min="15617" max="15617" width="14.7109375" style="82" customWidth="1"/>
    <col min="15618" max="15618" width="20.28515625" style="82" customWidth="1"/>
    <col min="15619" max="15619" width="17.42578125" style="82" customWidth="1"/>
    <col min="15620" max="15620" width="19.28515625" style="82" customWidth="1"/>
    <col min="15621" max="15624" width="9.140625" style="82"/>
    <col min="15625" max="15625" width="9.5703125" style="82" bestFit="1" customWidth="1"/>
    <col min="15626" max="15864" width="9.140625" style="82"/>
    <col min="15865" max="15865" width="16.85546875" style="82" bestFit="1" customWidth="1"/>
    <col min="15866" max="15866" width="5.7109375" style="82" bestFit="1" customWidth="1"/>
    <col min="15867" max="15867" width="19.140625" style="82" customWidth="1"/>
    <col min="15868" max="15868" width="16.7109375" style="82" customWidth="1"/>
    <col min="15869" max="15869" width="16" style="82" customWidth="1"/>
    <col min="15870" max="15870" width="15.140625" style="82" customWidth="1"/>
    <col min="15871" max="15871" width="16.140625" style="82" customWidth="1"/>
    <col min="15872" max="15872" width="15.5703125" style="82" customWidth="1"/>
    <col min="15873" max="15873" width="14.7109375" style="82" customWidth="1"/>
    <col min="15874" max="15874" width="20.28515625" style="82" customWidth="1"/>
    <col min="15875" max="15875" width="17.42578125" style="82" customWidth="1"/>
    <col min="15876" max="15876" width="19.28515625" style="82" customWidth="1"/>
    <col min="15877" max="15880" width="9.140625" style="82"/>
    <col min="15881" max="15881" width="9.5703125" style="82" bestFit="1" customWidth="1"/>
    <col min="15882" max="16120" width="9.140625" style="82"/>
    <col min="16121" max="16121" width="16.85546875" style="82" bestFit="1" customWidth="1"/>
    <col min="16122" max="16122" width="5.7109375" style="82" bestFit="1" customWidth="1"/>
    <col min="16123" max="16123" width="19.140625" style="82" customWidth="1"/>
    <col min="16124" max="16124" width="16.7109375" style="82" customWidth="1"/>
    <col min="16125" max="16125" width="16" style="82" customWidth="1"/>
    <col min="16126" max="16126" width="15.140625" style="82" customWidth="1"/>
    <col min="16127" max="16127" width="16.140625" style="82" customWidth="1"/>
    <col min="16128" max="16128" width="15.5703125" style="82" customWidth="1"/>
    <col min="16129" max="16129" width="14.7109375" style="82" customWidth="1"/>
    <col min="16130" max="16130" width="20.28515625" style="82" customWidth="1"/>
    <col min="16131" max="16131" width="17.42578125" style="82" customWidth="1"/>
    <col min="16132" max="16132" width="19.28515625" style="82" customWidth="1"/>
    <col min="16133" max="16136" width="9.140625" style="82"/>
    <col min="16137" max="16137" width="9.5703125" style="82" bestFit="1" customWidth="1"/>
    <col min="16138" max="16384" width="9.140625" style="82"/>
  </cols>
  <sheetData>
    <row r="1" spans="1:16" s="91" customFormat="1" ht="24.95" customHeight="1" thickBot="1" x14ac:dyDescent="0.25"/>
    <row r="2" spans="1:16" s="91" customFormat="1" ht="30" customHeight="1" thickBot="1" x14ac:dyDescent="0.25">
      <c r="B2" s="277" t="s">
        <v>126</v>
      </c>
      <c r="C2" s="278"/>
      <c r="D2" s="278"/>
      <c r="E2" s="278"/>
      <c r="F2" s="278"/>
      <c r="G2" s="278"/>
      <c r="H2" s="278"/>
      <c r="I2" s="278"/>
      <c r="J2" s="278"/>
      <c r="K2" s="278"/>
      <c r="L2" s="278"/>
      <c r="M2" s="278"/>
      <c r="N2" s="279"/>
    </row>
    <row r="3" spans="1:16" s="91" customFormat="1" ht="19.5" customHeight="1" thickBot="1" x14ac:dyDescent="0.25">
      <c r="B3" s="280" t="s">
        <v>45</v>
      </c>
      <c r="C3" s="280"/>
      <c r="D3" s="280"/>
      <c r="E3" s="280"/>
      <c r="F3" s="280"/>
      <c r="G3" s="280"/>
      <c r="H3" s="280"/>
      <c r="I3" s="280"/>
      <c r="J3" s="280"/>
      <c r="K3" s="280"/>
      <c r="L3" s="280"/>
      <c r="M3" s="280"/>
      <c r="N3" s="280"/>
    </row>
    <row r="4" spans="1:16" s="91" customFormat="1" ht="60" customHeight="1" thickBot="1" x14ac:dyDescent="0.25">
      <c r="B4" s="63" t="s">
        <v>73</v>
      </c>
      <c r="C4" s="64" t="s">
        <v>74</v>
      </c>
      <c r="D4" s="64" t="s">
        <v>75</v>
      </c>
      <c r="E4" s="94" t="s">
        <v>117</v>
      </c>
      <c r="F4" s="94" t="s">
        <v>118</v>
      </c>
      <c r="G4" s="94" t="s">
        <v>119</v>
      </c>
      <c r="H4" s="94" t="s">
        <v>120</v>
      </c>
      <c r="I4" s="94" t="s">
        <v>93</v>
      </c>
      <c r="J4" s="94" t="s">
        <v>121</v>
      </c>
      <c r="K4" s="94" t="s">
        <v>122</v>
      </c>
      <c r="L4" s="94" t="s">
        <v>123</v>
      </c>
      <c r="M4" s="94" t="s">
        <v>124</v>
      </c>
      <c r="N4" s="95" t="s">
        <v>125</v>
      </c>
      <c r="O4" s="92"/>
      <c r="P4" s="92"/>
    </row>
    <row r="5" spans="1:16" s="27" customFormat="1" ht="18.75" customHeight="1" x14ac:dyDescent="0.2">
      <c r="A5" s="162"/>
      <c r="B5" s="31" t="s">
        <v>76</v>
      </c>
      <c r="C5" s="32">
        <v>1395</v>
      </c>
      <c r="D5" s="32">
        <v>1</v>
      </c>
      <c r="E5" s="163"/>
      <c r="F5" s="33"/>
      <c r="G5" s="33"/>
      <c r="H5" s="34"/>
      <c r="I5" s="34"/>
      <c r="J5" s="34"/>
      <c r="K5" s="33"/>
      <c r="L5" s="33"/>
      <c r="M5" s="148"/>
      <c r="N5" s="149"/>
      <c r="O5" s="150"/>
      <c r="P5" s="150"/>
    </row>
    <row r="6" spans="1:16" s="27" customFormat="1" ht="18.75" customHeight="1" x14ac:dyDescent="0.2">
      <c r="A6" s="162"/>
      <c r="B6" s="36"/>
      <c r="C6" s="37"/>
      <c r="D6" s="37">
        <v>2</v>
      </c>
      <c r="E6" s="164"/>
      <c r="F6" s="38"/>
      <c r="G6" s="38"/>
      <c r="H6" s="39"/>
      <c r="I6" s="39"/>
      <c r="J6" s="39"/>
      <c r="K6" s="38"/>
      <c r="L6" s="38"/>
      <c r="M6" s="152"/>
      <c r="N6" s="153"/>
      <c r="O6" s="150"/>
      <c r="P6" s="150"/>
    </row>
    <row r="7" spans="1:16" s="27" customFormat="1" ht="18.75" customHeight="1" x14ac:dyDescent="0.2">
      <c r="A7" s="162"/>
      <c r="B7" s="36"/>
      <c r="C7" s="37"/>
      <c r="D7" s="37">
        <v>3</v>
      </c>
      <c r="E7" s="164"/>
      <c r="F7" s="38"/>
      <c r="G7" s="38"/>
      <c r="H7" s="39"/>
      <c r="I7" s="39"/>
      <c r="J7" s="39"/>
      <c r="K7" s="38"/>
      <c r="L7" s="38"/>
      <c r="M7" s="152"/>
      <c r="N7" s="153"/>
      <c r="O7" s="150"/>
      <c r="P7" s="150"/>
    </row>
    <row r="8" spans="1:16" s="27" customFormat="1" ht="18.75" customHeight="1" x14ac:dyDescent="0.2">
      <c r="A8" s="162"/>
      <c r="B8" s="41"/>
      <c r="C8" s="42"/>
      <c r="D8" s="42">
        <v>4</v>
      </c>
      <c r="E8" s="165"/>
      <c r="F8" s="43"/>
      <c r="G8" s="43"/>
      <c r="H8" s="44"/>
      <c r="I8" s="44"/>
      <c r="J8" s="44"/>
      <c r="K8" s="43"/>
      <c r="L8" s="43"/>
      <c r="M8" s="154"/>
      <c r="N8" s="155"/>
      <c r="O8" s="150"/>
      <c r="P8" s="150"/>
    </row>
    <row r="9" spans="1:16" s="27" customFormat="1" ht="18.75" customHeight="1" x14ac:dyDescent="0.2">
      <c r="A9" s="162"/>
      <c r="B9" s="52" t="s">
        <v>77</v>
      </c>
      <c r="C9" s="53">
        <v>1396</v>
      </c>
      <c r="D9" s="53">
        <v>1</v>
      </c>
      <c r="E9" s="143">
        <v>16.611364247671673</v>
      </c>
      <c r="F9" s="108">
        <v>32.238452627807277</v>
      </c>
      <c r="G9" s="108">
        <v>9.9442684216420929</v>
      </c>
      <c r="H9" s="116">
        <v>13.906490840636081</v>
      </c>
      <c r="I9" s="116">
        <v>3.1517931586868286</v>
      </c>
      <c r="J9" s="116">
        <v>46.833217107060847</v>
      </c>
      <c r="K9" s="108">
        <v>4.4789207260727153</v>
      </c>
      <c r="L9" s="108">
        <v>22.913272629665499</v>
      </c>
      <c r="M9" s="166"/>
      <c r="N9" s="167">
        <v>14.812192790825222</v>
      </c>
      <c r="O9" s="150"/>
      <c r="P9" s="150"/>
    </row>
    <row r="10" spans="1:16" s="27" customFormat="1" ht="18.75" customHeight="1" x14ac:dyDescent="0.2">
      <c r="A10" s="162"/>
      <c r="B10" s="36"/>
      <c r="C10" s="37"/>
      <c r="D10" s="37">
        <v>2</v>
      </c>
      <c r="E10" s="144">
        <v>12.938969531678197</v>
      </c>
      <c r="F10" s="110">
        <v>-7.922409344270207</v>
      </c>
      <c r="G10" s="110">
        <v>2.4170565864742883</v>
      </c>
      <c r="H10" s="111">
        <v>20.67950048201223</v>
      </c>
      <c r="I10" s="111">
        <v>-10.795884028798966</v>
      </c>
      <c r="J10" s="111">
        <v>3.4289285393166864</v>
      </c>
      <c r="K10" s="110">
        <v>18.372438074827031</v>
      </c>
      <c r="L10" s="110">
        <v>19.858919126765386</v>
      </c>
      <c r="M10" s="168"/>
      <c r="N10" s="169">
        <v>13.096028296436657</v>
      </c>
      <c r="O10" s="150"/>
      <c r="P10" s="150"/>
    </row>
    <row r="11" spans="1:16" s="27" customFormat="1" ht="18.75" customHeight="1" x14ac:dyDescent="0.2">
      <c r="A11" s="162"/>
      <c r="B11" s="36"/>
      <c r="C11" s="37"/>
      <c r="D11" s="37">
        <v>3</v>
      </c>
      <c r="E11" s="144">
        <v>6.9669349202170281</v>
      </c>
      <c r="F11" s="110">
        <v>23.195570216229683</v>
      </c>
      <c r="G11" s="110">
        <v>59.425960946483258</v>
      </c>
      <c r="H11" s="111">
        <v>26.27172632194042</v>
      </c>
      <c r="I11" s="111">
        <v>98.991246597833936</v>
      </c>
      <c r="J11" s="111">
        <v>48.573371683980326</v>
      </c>
      <c r="K11" s="110">
        <v>14.137392595279465</v>
      </c>
      <c r="L11" s="110">
        <v>17.864870879470857</v>
      </c>
      <c r="M11" s="168"/>
      <c r="N11" s="169">
        <v>19.250229335842349</v>
      </c>
      <c r="O11" s="150"/>
      <c r="P11" s="150"/>
    </row>
    <row r="12" spans="1:16" s="27" customFormat="1" ht="18.75" customHeight="1" x14ac:dyDescent="0.2">
      <c r="A12" s="162"/>
      <c r="B12" s="41"/>
      <c r="C12" s="42"/>
      <c r="D12" s="42">
        <v>4</v>
      </c>
      <c r="E12" s="145">
        <v>9.1668571014896969</v>
      </c>
      <c r="F12" s="113">
        <v>21.843546763516301</v>
      </c>
      <c r="G12" s="113">
        <v>4.5592420616088987</v>
      </c>
      <c r="H12" s="114">
        <v>30.841924767307262</v>
      </c>
      <c r="I12" s="114">
        <v>-16.546320403073906</v>
      </c>
      <c r="J12" s="114">
        <v>20.643822219949428</v>
      </c>
      <c r="K12" s="113">
        <v>61.186490891825059</v>
      </c>
      <c r="L12" s="113">
        <v>44.317748710737362</v>
      </c>
      <c r="M12" s="170"/>
      <c r="N12" s="171">
        <v>17.786153123708075</v>
      </c>
      <c r="O12" s="150"/>
      <c r="P12" s="150"/>
    </row>
    <row r="13" spans="1:16" s="27" customFormat="1" ht="18.75" customHeight="1" x14ac:dyDescent="0.2">
      <c r="B13" s="52" t="s">
        <v>78</v>
      </c>
      <c r="C13" s="53">
        <v>1397</v>
      </c>
      <c r="D13" s="53">
        <v>1</v>
      </c>
      <c r="E13" s="143">
        <v>9.1293484443002626</v>
      </c>
      <c r="F13" s="108">
        <v>15.833292221017302</v>
      </c>
      <c r="G13" s="108">
        <v>24.263457841150654</v>
      </c>
      <c r="H13" s="116">
        <v>21.622866860349106</v>
      </c>
      <c r="I13" s="116">
        <v>29.594384685170127</v>
      </c>
      <c r="J13" s="116">
        <v>1.7656118319315084</v>
      </c>
      <c r="K13" s="108">
        <v>82.054693278437583</v>
      </c>
      <c r="L13" s="108">
        <v>40.551841940148705</v>
      </c>
      <c r="M13" s="166"/>
      <c r="N13" s="167">
        <v>22.757312321207053</v>
      </c>
      <c r="O13" s="150"/>
      <c r="P13" s="150"/>
    </row>
    <row r="14" spans="1:16" s="27" customFormat="1" ht="18.75" customHeight="1" x14ac:dyDescent="0.2">
      <c r="B14" s="36"/>
      <c r="C14" s="37"/>
      <c r="D14" s="37">
        <v>2</v>
      </c>
      <c r="E14" s="144">
        <v>23.043451967000678</v>
      </c>
      <c r="F14" s="110">
        <v>57.86848644188828</v>
      </c>
      <c r="G14" s="110">
        <v>50.186888269900152</v>
      </c>
      <c r="H14" s="111">
        <v>25.320193419295634</v>
      </c>
      <c r="I14" s="111">
        <v>75.877182003086517</v>
      </c>
      <c r="J14" s="111">
        <v>28.368172865385191</v>
      </c>
      <c r="K14" s="110">
        <v>131.30863463361936</v>
      </c>
      <c r="L14" s="110">
        <v>113.3250769861354</v>
      </c>
      <c r="M14" s="168"/>
      <c r="N14" s="169">
        <v>36.831699401194015</v>
      </c>
      <c r="O14" s="150"/>
      <c r="P14" s="150"/>
    </row>
    <row r="15" spans="1:16" s="27" customFormat="1" ht="18.75" customHeight="1" x14ac:dyDescent="0.2">
      <c r="B15" s="36"/>
      <c r="C15" s="37"/>
      <c r="D15" s="37">
        <v>3</v>
      </c>
      <c r="E15" s="144">
        <v>35.538332000518494</v>
      </c>
      <c r="F15" s="110">
        <v>29.159322368186054</v>
      </c>
      <c r="G15" s="110">
        <v>10.048813091309768</v>
      </c>
      <c r="H15" s="111">
        <v>43.433490349735905</v>
      </c>
      <c r="I15" s="111">
        <v>-13.623752327057687</v>
      </c>
      <c r="J15" s="111">
        <v>-11.835812003579804</v>
      </c>
      <c r="K15" s="110">
        <v>91.800792662684671</v>
      </c>
      <c r="L15" s="110">
        <v>75.376911244540537</v>
      </c>
      <c r="M15" s="168"/>
      <c r="N15" s="169">
        <v>27.97129973764612</v>
      </c>
      <c r="O15" s="150"/>
      <c r="P15" s="150"/>
    </row>
    <row r="16" spans="1:16" s="27" customFormat="1" ht="18.75" customHeight="1" x14ac:dyDescent="0.2">
      <c r="B16" s="41"/>
      <c r="C16" s="42"/>
      <c r="D16" s="42">
        <v>4</v>
      </c>
      <c r="E16" s="145">
        <v>38.665387439356948</v>
      </c>
      <c r="F16" s="113">
        <v>19.06506459407349</v>
      </c>
      <c r="G16" s="113">
        <v>40.969168726786734</v>
      </c>
      <c r="H16" s="114">
        <v>25.795999463569615</v>
      </c>
      <c r="I16" s="114">
        <v>63.854795337555572</v>
      </c>
      <c r="J16" s="114">
        <v>-12.400057426846516</v>
      </c>
      <c r="K16" s="113">
        <v>16.406874065396408</v>
      </c>
      <c r="L16" s="113">
        <v>27.542234871419268</v>
      </c>
      <c r="M16" s="170"/>
      <c r="N16" s="171">
        <v>23.5673515780082</v>
      </c>
      <c r="O16" s="150"/>
      <c r="P16" s="150"/>
    </row>
    <row r="17" spans="2:16" s="27" customFormat="1" ht="18.75" customHeight="1" x14ac:dyDescent="0.2">
      <c r="B17" s="52" t="s">
        <v>79</v>
      </c>
      <c r="C17" s="53">
        <v>1398</v>
      </c>
      <c r="D17" s="53">
        <v>1</v>
      </c>
      <c r="E17" s="143">
        <v>46.104209089674441</v>
      </c>
      <c r="F17" s="108">
        <v>16.204113468310965</v>
      </c>
      <c r="G17" s="108">
        <v>40.072609676146726</v>
      </c>
      <c r="H17" s="116">
        <v>13.124879413111714</v>
      </c>
      <c r="I17" s="116">
        <v>74.109954084396236</v>
      </c>
      <c r="J17" s="116">
        <v>-10.753363028030876</v>
      </c>
      <c r="K17" s="108">
        <v>17.098934132842714</v>
      </c>
      <c r="L17" s="108">
        <v>45.161631846450376</v>
      </c>
      <c r="M17" s="166"/>
      <c r="N17" s="167">
        <v>33.616060941613057</v>
      </c>
      <c r="O17" s="150"/>
      <c r="P17" s="150"/>
    </row>
    <row r="18" spans="2:16" s="27" customFormat="1" ht="18.75" customHeight="1" x14ac:dyDescent="0.2">
      <c r="B18" s="36"/>
      <c r="C18" s="37"/>
      <c r="D18" s="37">
        <v>2</v>
      </c>
      <c r="E18" s="144">
        <v>32.891393342314075</v>
      </c>
      <c r="F18" s="110">
        <v>10.884176814372708</v>
      </c>
      <c r="G18" s="110">
        <v>40.881719055728695</v>
      </c>
      <c r="H18" s="111">
        <v>31.306609438934515</v>
      </c>
      <c r="I18" s="111">
        <v>49.833194874149399</v>
      </c>
      <c r="J18" s="111">
        <v>-6.3209323565536266</v>
      </c>
      <c r="K18" s="110">
        <v>-21.964018490767828</v>
      </c>
      <c r="L18" s="110">
        <v>4.3873306328388537</v>
      </c>
      <c r="M18" s="168"/>
      <c r="N18" s="169">
        <v>24.819725097234709</v>
      </c>
      <c r="O18" s="150"/>
      <c r="P18" s="150"/>
    </row>
    <row r="19" spans="2:16" s="27" customFormat="1" ht="18.75" customHeight="1" x14ac:dyDescent="0.2">
      <c r="B19" s="36"/>
      <c r="C19" s="37"/>
      <c r="D19" s="37">
        <v>3</v>
      </c>
      <c r="E19" s="144">
        <v>29.64412765031409</v>
      </c>
      <c r="F19" s="110">
        <v>28.247024070763473</v>
      </c>
      <c r="G19" s="110">
        <v>28.241503024874504</v>
      </c>
      <c r="H19" s="111">
        <v>10.484742880991575</v>
      </c>
      <c r="I19" s="111">
        <v>50.555599487253602</v>
      </c>
      <c r="J19" s="111">
        <v>20.485885557174655</v>
      </c>
      <c r="K19" s="110">
        <v>-1.765025333286502</v>
      </c>
      <c r="L19" s="110">
        <v>3.9938734979045591</v>
      </c>
      <c r="M19" s="168"/>
      <c r="N19" s="169">
        <v>30.387690217346915</v>
      </c>
      <c r="O19" s="150"/>
      <c r="P19" s="150"/>
    </row>
    <row r="20" spans="2:16" s="27" customFormat="1" ht="18.75" customHeight="1" x14ac:dyDescent="0.2">
      <c r="B20" s="41"/>
      <c r="C20" s="42"/>
      <c r="D20" s="42">
        <v>4</v>
      </c>
      <c r="E20" s="145">
        <v>14.029305159061394</v>
      </c>
      <c r="F20" s="113">
        <v>41.309191680139293</v>
      </c>
      <c r="G20" s="113">
        <v>21.768399483808622</v>
      </c>
      <c r="H20" s="114">
        <v>44.011852674304663</v>
      </c>
      <c r="I20" s="114">
        <v>-7.7798692260685698E-2</v>
      </c>
      <c r="J20" s="114">
        <v>50.381559121601668</v>
      </c>
      <c r="K20" s="113">
        <v>-1.5265006758374682</v>
      </c>
      <c r="L20" s="113">
        <v>57.345700202957659</v>
      </c>
      <c r="M20" s="170"/>
      <c r="N20" s="171">
        <v>23.68701911813811</v>
      </c>
      <c r="O20" s="150"/>
      <c r="P20" s="150"/>
    </row>
    <row r="21" spans="2:16" s="27" customFormat="1" ht="18.75" customHeight="1" x14ac:dyDescent="0.2">
      <c r="B21" s="52" t="s">
        <v>80</v>
      </c>
      <c r="C21" s="53">
        <v>1399</v>
      </c>
      <c r="D21" s="53">
        <v>1</v>
      </c>
      <c r="E21" s="143">
        <v>20.579123132129922</v>
      </c>
      <c r="F21" s="108">
        <v>41.381315413066886</v>
      </c>
      <c r="G21" s="108">
        <v>51.720797555113649</v>
      </c>
      <c r="H21" s="116">
        <v>22.89195405667941</v>
      </c>
      <c r="I21" s="116">
        <v>71.382811077582687</v>
      </c>
      <c r="J21" s="116">
        <v>85.228614907057874</v>
      </c>
      <c r="K21" s="108">
        <v>-39.130161906922268</v>
      </c>
      <c r="L21" s="108">
        <v>2.3987049501116076</v>
      </c>
      <c r="M21" s="166"/>
      <c r="N21" s="167">
        <v>22.816020843609692</v>
      </c>
      <c r="O21" s="150"/>
      <c r="P21" s="150"/>
    </row>
    <row r="22" spans="2:16" s="27" customFormat="1" ht="18.75" customHeight="1" x14ac:dyDescent="0.2">
      <c r="B22" s="36"/>
      <c r="C22" s="37"/>
      <c r="D22" s="37">
        <v>2</v>
      </c>
      <c r="E22" s="144">
        <v>35.97642907715894</v>
      </c>
      <c r="F22" s="110">
        <v>46.225363407854559</v>
      </c>
      <c r="G22" s="110">
        <v>58.493458851155765</v>
      </c>
      <c r="H22" s="111">
        <v>68.010840874052548</v>
      </c>
      <c r="I22" s="111">
        <v>51.363192104053525</v>
      </c>
      <c r="J22" s="111">
        <v>102.38834993769723</v>
      </c>
      <c r="K22" s="110">
        <v>6.3848168444028346</v>
      </c>
      <c r="L22" s="110">
        <v>31.790716054251646</v>
      </c>
      <c r="M22" s="168"/>
      <c r="N22" s="169">
        <v>48.419406642657066</v>
      </c>
      <c r="O22" s="150"/>
      <c r="P22" s="150"/>
    </row>
    <row r="23" spans="2:16" s="27" customFormat="1" ht="18.75" customHeight="1" x14ac:dyDescent="0.2">
      <c r="B23" s="36"/>
      <c r="C23" s="37"/>
      <c r="D23" s="37">
        <v>3</v>
      </c>
      <c r="E23" s="144">
        <v>43.72777096451378</v>
      </c>
      <c r="F23" s="110">
        <v>41.715410969481695</v>
      </c>
      <c r="G23" s="110">
        <v>102.90969664591088</v>
      </c>
      <c r="H23" s="111">
        <v>103.9182758519988</v>
      </c>
      <c r="I23" s="111">
        <v>102.11335655474244</v>
      </c>
      <c r="J23" s="111">
        <v>100.14000852085508</v>
      </c>
      <c r="K23" s="110">
        <v>56.911030021768568</v>
      </c>
      <c r="L23" s="110">
        <v>82.735009450805961</v>
      </c>
      <c r="M23" s="168"/>
      <c r="N23" s="169">
        <v>66.421334695004589</v>
      </c>
      <c r="O23" s="150"/>
      <c r="P23" s="150"/>
    </row>
    <row r="24" spans="2:16" s="27" customFormat="1" ht="18.75" customHeight="1" x14ac:dyDescent="0.2">
      <c r="B24" s="41"/>
      <c r="C24" s="42"/>
      <c r="D24" s="42">
        <v>4</v>
      </c>
      <c r="E24" s="145">
        <v>61.985766363718653</v>
      </c>
      <c r="F24" s="113">
        <v>36.984894501255809</v>
      </c>
      <c r="G24" s="113">
        <v>110.49879413933309</v>
      </c>
      <c r="H24" s="114">
        <v>95.021059505225907</v>
      </c>
      <c r="I24" s="114">
        <v>133.89520903352908</v>
      </c>
      <c r="J24" s="114">
        <v>70.266588687462331</v>
      </c>
      <c r="K24" s="113">
        <v>89.498781557187726</v>
      </c>
      <c r="L24" s="113">
        <v>66.915255878400842</v>
      </c>
      <c r="M24" s="170"/>
      <c r="N24" s="171">
        <v>72.621917236688716</v>
      </c>
      <c r="O24" s="150"/>
      <c r="P24" s="150"/>
    </row>
    <row r="25" spans="2:16" s="27" customFormat="1" ht="18.75" customHeight="1" x14ac:dyDescent="0.2">
      <c r="B25" s="52" t="s">
        <v>81</v>
      </c>
      <c r="C25" s="53">
        <v>1400</v>
      </c>
      <c r="D25" s="53">
        <v>1</v>
      </c>
      <c r="E25" s="143">
        <v>56.321634517850697</v>
      </c>
      <c r="F25" s="108">
        <v>63.150641191939371</v>
      </c>
      <c r="G25" s="108">
        <v>80.395784788156391</v>
      </c>
      <c r="H25" s="116">
        <v>99.174483855880112</v>
      </c>
      <c r="I25" s="116">
        <v>71.392961717584711</v>
      </c>
      <c r="J25" s="116">
        <v>61.623486203245022</v>
      </c>
      <c r="K25" s="108">
        <v>152.56413899033475</v>
      </c>
      <c r="L25" s="108">
        <v>84.699930620784642</v>
      </c>
      <c r="M25" s="166"/>
      <c r="N25" s="167">
        <v>81.656236509937912</v>
      </c>
      <c r="O25" s="150"/>
      <c r="P25" s="150"/>
    </row>
    <row r="26" spans="2:16" s="27" customFormat="1" ht="18.75" customHeight="1" x14ac:dyDescent="0.2">
      <c r="B26" s="36"/>
      <c r="C26" s="37"/>
      <c r="D26" s="37">
        <v>2</v>
      </c>
      <c r="E26" s="144">
        <v>59.853137043487749</v>
      </c>
      <c r="F26" s="110">
        <v>74.557318976935676</v>
      </c>
      <c r="G26" s="110">
        <v>49.602663765381408</v>
      </c>
      <c r="H26" s="111">
        <v>66.419450896178034</v>
      </c>
      <c r="I26" s="111">
        <v>38.866908357857028</v>
      </c>
      <c r="J26" s="111">
        <v>34.336723584448322</v>
      </c>
      <c r="K26" s="110">
        <v>78.298417627322692</v>
      </c>
      <c r="L26" s="110">
        <v>26.132570022828588</v>
      </c>
      <c r="M26" s="168"/>
      <c r="N26" s="169">
        <v>59.324422233158316</v>
      </c>
      <c r="O26" s="150"/>
      <c r="P26" s="150"/>
    </row>
    <row r="27" spans="2:16" s="27" customFormat="1" ht="18.75" customHeight="1" x14ac:dyDescent="0.2">
      <c r="B27" s="36"/>
      <c r="C27" s="37"/>
      <c r="D27" s="37">
        <v>3</v>
      </c>
      <c r="E27" s="144">
        <v>55.532725186188145</v>
      </c>
      <c r="F27" s="110">
        <v>58.05728886283211</v>
      </c>
      <c r="G27" s="110">
        <v>42.970372079547872</v>
      </c>
      <c r="H27" s="111">
        <v>61.689582133069564</v>
      </c>
      <c r="I27" s="111">
        <v>26.80474236314636</v>
      </c>
      <c r="J27" s="111">
        <v>20.630215488833457</v>
      </c>
      <c r="K27" s="110">
        <v>69.787370362269115</v>
      </c>
      <c r="L27" s="110">
        <v>18.412680467469528</v>
      </c>
      <c r="M27" s="168"/>
      <c r="N27" s="169">
        <v>57.252078447523076</v>
      </c>
      <c r="O27" s="150"/>
      <c r="P27" s="150"/>
    </row>
    <row r="28" spans="2:16" s="27" customFormat="1" ht="18.75" customHeight="1" x14ac:dyDescent="0.2">
      <c r="B28" s="41"/>
      <c r="C28" s="42"/>
      <c r="D28" s="42">
        <v>4</v>
      </c>
      <c r="E28" s="145">
        <v>49.047172822362654</v>
      </c>
      <c r="F28" s="113">
        <v>69.271998864750742</v>
      </c>
      <c r="G28" s="113">
        <v>53.146518127273907</v>
      </c>
      <c r="H28" s="114">
        <v>56.414135741577752</v>
      </c>
      <c r="I28" s="114">
        <v>50.213789411304276</v>
      </c>
      <c r="J28" s="114">
        <v>39.701543168139494</v>
      </c>
      <c r="K28" s="113">
        <v>104.94171700727753</v>
      </c>
      <c r="L28" s="113">
        <v>23.799340013801213</v>
      </c>
      <c r="M28" s="170"/>
      <c r="N28" s="171">
        <v>57.355039606587553</v>
      </c>
      <c r="O28" s="150"/>
      <c r="P28" s="150"/>
    </row>
    <row r="29" spans="2:16" s="27" customFormat="1" ht="18.75" customHeight="1" x14ac:dyDescent="0.2">
      <c r="B29" s="52" t="s">
        <v>82</v>
      </c>
      <c r="C29" s="53">
        <v>1401</v>
      </c>
      <c r="D29" s="53">
        <v>1</v>
      </c>
      <c r="E29" s="143">
        <v>51.760270763913724</v>
      </c>
      <c r="F29" s="108">
        <v>33.346786825585468</v>
      </c>
      <c r="G29" s="108">
        <v>38.17008648719181</v>
      </c>
      <c r="H29" s="116">
        <v>54.488601348632869</v>
      </c>
      <c r="I29" s="116">
        <v>28.752939042866274</v>
      </c>
      <c r="J29" s="116">
        <v>26.255890274211112</v>
      </c>
      <c r="K29" s="108">
        <v>160.04354491990864</v>
      </c>
      <c r="L29" s="108">
        <v>66.288688718104197</v>
      </c>
      <c r="M29" s="166"/>
      <c r="N29" s="167">
        <v>62.912454173696347</v>
      </c>
      <c r="O29" s="159"/>
    </row>
    <row r="30" spans="2:16" s="27" customFormat="1" ht="18.75" customHeight="1" x14ac:dyDescent="0.2">
      <c r="B30" s="36"/>
      <c r="C30" s="37"/>
      <c r="D30" s="37">
        <v>2</v>
      </c>
      <c r="E30" s="144">
        <v>53.930886331558327</v>
      </c>
      <c r="F30" s="110">
        <v>32.789981338033641</v>
      </c>
      <c r="G30" s="110">
        <v>44.176546074191378</v>
      </c>
      <c r="H30" s="111">
        <v>51.472724276062763</v>
      </c>
      <c r="I30" s="111">
        <v>37.786101794502429</v>
      </c>
      <c r="J30" s="111">
        <v>56.460636044702028</v>
      </c>
      <c r="K30" s="110">
        <v>105.3980361529733</v>
      </c>
      <c r="L30" s="110">
        <v>103.66010329148315</v>
      </c>
      <c r="M30" s="168"/>
      <c r="N30" s="169">
        <v>62.74760986850967</v>
      </c>
      <c r="O30" s="159"/>
    </row>
    <row r="31" spans="2:16" s="27" customFormat="1" ht="18.75" customHeight="1" x14ac:dyDescent="0.2">
      <c r="B31" s="36"/>
      <c r="C31" s="37"/>
      <c r="D31" s="37">
        <v>3</v>
      </c>
      <c r="E31" s="144">
        <v>60.743670465919877</v>
      </c>
      <c r="F31" s="110">
        <v>69.06861984332167</v>
      </c>
      <c r="G31" s="110">
        <v>49.630107988740917</v>
      </c>
      <c r="H31" s="111">
        <v>62.931348019985734</v>
      </c>
      <c r="I31" s="111">
        <v>32.478993889398481</v>
      </c>
      <c r="J31" s="111">
        <v>91.426092879728685</v>
      </c>
      <c r="K31" s="110">
        <v>66.109442815291175</v>
      </c>
      <c r="L31" s="110">
        <v>68.92595731032344</v>
      </c>
      <c r="M31" s="168"/>
      <c r="N31" s="169">
        <v>52.83903144827292</v>
      </c>
      <c r="O31" s="159"/>
    </row>
    <row r="32" spans="2:16" s="27" customFormat="1" ht="18.75" customHeight="1" x14ac:dyDescent="0.2">
      <c r="B32" s="41"/>
      <c r="C32" s="42"/>
      <c r="D32" s="42">
        <v>4</v>
      </c>
      <c r="E32" s="145">
        <v>72.941874895393113</v>
      </c>
      <c r="F32" s="113">
        <v>35.646086076124305</v>
      </c>
      <c r="G32" s="113">
        <v>50.736466609012638</v>
      </c>
      <c r="H32" s="114">
        <v>52.522243413372593</v>
      </c>
      <c r="I32" s="114">
        <v>48.759084800467633</v>
      </c>
      <c r="J32" s="114">
        <v>48.991980428032605</v>
      </c>
      <c r="K32" s="113">
        <v>48.620926006427084</v>
      </c>
      <c r="L32" s="113">
        <v>76.675097858228298</v>
      </c>
      <c r="M32" s="170"/>
      <c r="N32" s="171">
        <v>53.527812488075199</v>
      </c>
      <c r="O32" s="159"/>
    </row>
    <row r="33" spans="2:14" s="27" customFormat="1" ht="18.75" customHeight="1" x14ac:dyDescent="0.2">
      <c r="B33" s="52" t="s">
        <v>83</v>
      </c>
      <c r="C33" s="53">
        <v>1402</v>
      </c>
      <c r="D33" s="53">
        <v>1</v>
      </c>
      <c r="E33" s="143">
        <v>66.34395189961532</v>
      </c>
      <c r="F33" s="108">
        <v>64.620627438416022</v>
      </c>
      <c r="G33" s="108">
        <v>41.655310279994438</v>
      </c>
      <c r="H33" s="116">
        <v>47.989995950322765</v>
      </c>
      <c r="I33" s="116">
        <v>36.650838274830278</v>
      </c>
      <c r="J33" s="116">
        <v>51.846103188526797</v>
      </c>
      <c r="K33" s="108">
        <v>30.437409844002872</v>
      </c>
      <c r="L33" s="108">
        <v>79.335107422368253</v>
      </c>
      <c r="M33" s="166"/>
      <c r="N33" s="167">
        <v>47.808569942318513</v>
      </c>
    </row>
    <row r="34" spans="2:14" s="27" customFormat="1" ht="18.75" customHeight="1" x14ac:dyDescent="0.2">
      <c r="B34" s="36"/>
      <c r="C34" s="37"/>
      <c r="D34" s="37">
        <v>2</v>
      </c>
      <c r="E34" s="144">
        <v>50.733971674658278</v>
      </c>
      <c r="F34" s="110">
        <v>40.842238091535137</v>
      </c>
      <c r="G34" s="110">
        <v>53.474201380899473</v>
      </c>
      <c r="H34" s="111">
        <v>62.296620746439146</v>
      </c>
      <c r="I34" s="111">
        <v>47.371068347855157</v>
      </c>
      <c r="J34" s="111">
        <v>14.474603264377507</v>
      </c>
      <c r="K34" s="110">
        <v>45.69512169126682</v>
      </c>
      <c r="L34" s="110">
        <v>64.425522425133522</v>
      </c>
      <c r="M34" s="168"/>
      <c r="N34" s="169">
        <v>44.301243497819485</v>
      </c>
    </row>
    <row r="35" spans="2:14" s="27" customFormat="1" ht="18.75" customHeight="1" x14ac:dyDescent="0.2">
      <c r="B35" s="36"/>
      <c r="C35" s="37"/>
      <c r="D35" s="37">
        <v>3</v>
      </c>
      <c r="E35" s="144">
        <v>43.111837553181175</v>
      </c>
      <c r="F35" s="110">
        <v>33.499220573173801</v>
      </c>
      <c r="G35" s="110">
        <v>46.371800508118099</v>
      </c>
      <c r="H35" s="111">
        <v>52.375816680459423</v>
      </c>
      <c r="I35" s="111">
        <v>40.2592179552679</v>
      </c>
      <c r="J35" s="111">
        <v>3.0128652928867581</v>
      </c>
      <c r="K35" s="110">
        <v>36.964196528775773</v>
      </c>
      <c r="L35" s="110">
        <v>67.756610509505236</v>
      </c>
      <c r="M35" s="168"/>
      <c r="N35" s="169">
        <v>45.578608141286651</v>
      </c>
    </row>
    <row r="36" spans="2:14" s="27" customFormat="1" ht="18.75" customHeight="1" x14ac:dyDescent="0.2">
      <c r="B36" s="41"/>
      <c r="C36" s="42"/>
      <c r="D36" s="42">
        <v>4</v>
      </c>
      <c r="E36" s="145">
        <v>40.701642035997367</v>
      </c>
      <c r="F36" s="113">
        <v>41.493046358967945</v>
      </c>
      <c r="G36" s="113">
        <v>50.842185868279699</v>
      </c>
      <c r="H36" s="114">
        <v>51.204248827264195</v>
      </c>
      <c r="I36" s="114">
        <v>52.387241064313059</v>
      </c>
      <c r="J36" s="114">
        <v>9.4376220501788879</v>
      </c>
      <c r="K36" s="113">
        <v>30.232425673070253</v>
      </c>
      <c r="L36" s="113">
        <v>32.713309588595564</v>
      </c>
      <c r="M36" s="170"/>
      <c r="N36" s="171">
        <v>41.390875018436162</v>
      </c>
    </row>
    <row r="37" spans="2:14" s="27" customFormat="1" ht="18.75" customHeight="1" x14ac:dyDescent="0.2">
      <c r="B37" s="52" t="s">
        <v>84</v>
      </c>
      <c r="C37" s="53">
        <v>1403</v>
      </c>
      <c r="D37" s="53">
        <v>1</v>
      </c>
      <c r="E37" s="143">
        <v>36.33149042346372</v>
      </c>
      <c r="F37" s="108">
        <v>31.2240660773424</v>
      </c>
      <c r="G37" s="108">
        <v>27.788074783757068</v>
      </c>
      <c r="H37" s="116">
        <v>24.552514740971361</v>
      </c>
      <c r="I37" s="116">
        <v>30.197518632318804</v>
      </c>
      <c r="J37" s="116">
        <v>30.994573233487614</v>
      </c>
      <c r="K37" s="108">
        <v>27.42125732992713</v>
      </c>
      <c r="L37" s="108">
        <v>24.720000000000013</v>
      </c>
      <c r="M37" s="166"/>
      <c r="N37" s="167">
        <v>32.451233184293159</v>
      </c>
    </row>
    <row r="38" spans="2:14" s="27" customFormat="1" ht="18.75" customHeight="1" x14ac:dyDescent="0.2">
      <c r="B38" s="36"/>
      <c r="C38" s="37"/>
      <c r="D38" s="37">
        <v>2</v>
      </c>
      <c r="E38" s="144">
        <v>37.164271919110035</v>
      </c>
      <c r="F38" s="110">
        <v>40.803350499621246</v>
      </c>
      <c r="G38" s="110">
        <v>30.41209659498432</v>
      </c>
      <c r="H38" s="111">
        <v>31.286032906697812</v>
      </c>
      <c r="I38" s="111">
        <v>29.258604813921608</v>
      </c>
      <c r="J38" s="111">
        <v>38.947929419218752</v>
      </c>
      <c r="K38" s="110">
        <v>24.0588886502577</v>
      </c>
      <c r="L38" s="110">
        <v>31.28</v>
      </c>
      <c r="M38" s="168"/>
      <c r="N38" s="169">
        <v>30.609411929845322</v>
      </c>
    </row>
    <row r="39" spans="2:14" s="27" customFormat="1" ht="18.75" customHeight="1" x14ac:dyDescent="0.2">
      <c r="B39" s="36"/>
      <c r="C39" s="37"/>
      <c r="D39" s="37">
        <v>3</v>
      </c>
      <c r="E39" s="144">
        <v>41.142514066740659</v>
      </c>
      <c r="F39" s="110">
        <v>44.092305766863376</v>
      </c>
      <c r="G39" s="110">
        <v>35.417890800478261</v>
      </c>
      <c r="H39" s="111">
        <v>38.193263055106712</v>
      </c>
      <c r="I39" s="111">
        <v>30.829095541264024</v>
      </c>
      <c r="J39" s="111">
        <v>41.824322013616467</v>
      </c>
      <c r="K39" s="110">
        <v>27.031973513653611</v>
      </c>
      <c r="L39" s="110">
        <v>38</v>
      </c>
      <c r="M39" s="168"/>
      <c r="N39" s="169">
        <v>32.207701254685929</v>
      </c>
    </row>
    <row r="40" spans="2:14" s="27" customFormat="1" ht="18.75" customHeight="1" x14ac:dyDescent="0.2">
      <c r="B40" s="41"/>
      <c r="C40" s="42"/>
      <c r="D40" s="42">
        <v>4</v>
      </c>
      <c r="E40" s="145">
        <v>41.069142047895099</v>
      </c>
      <c r="F40" s="113">
        <v>37.671992683038297</v>
      </c>
      <c r="G40" s="113">
        <v>45.059988937791076</v>
      </c>
      <c r="H40" s="114">
        <v>46.679088357171906</v>
      </c>
      <c r="I40" s="114">
        <v>43.381382995876322</v>
      </c>
      <c r="J40" s="114">
        <v>38.577862678774579</v>
      </c>
      <c r="K40" s="113">
        <v>43.203941573099769</v>
      </c>
      <c r="L40" s="113">
        <v>94.599999999999966</v>
      </c>
      <c r="M40" s="170"/>
      <c r="N40" s="171">
        <v>37.047380582635725</v>
      </c>
    </row>
    <row r="41" spans="2:14" s="27" customFormat="1" ht="18.75" customHeight="1" x14ac:dyDescent="0.2">
      <c r="B41" s="52" t="s">
        <v>85</v>
      </c>
      <c r="C41" s="53">
        <v>1404</v>
      </c>
      <c r="D41" s="53">
        <v>1</v>
      </c>
      <c r="E41" s="143">
        <v>42.361778555169792</v>
      </c>
      <c r="F41" s="108">
        <v>37.108069315062153</v>
      </c>
      <c r="G41" s="108">
        <v>26.052623253773618</v>
      </c>
      <c r="H41" s="116">
        <v>27.919193608323511</v>
      </c>
      <c r="I41" s="116">
        <v>24.143501105330103</v>
      </c>
      <c r="J41" s="116">
        <v>37.582667176310792</v>
      </c>
      <c r="K41" s="108">
        <v>36.0493657437178</v>
      </c>
      <c r="L41" s="108">
        <v>52.980000000000018</v>
      </c>
      <c r="M41" s="166"/>
      <c r="N41" s="167">
        <v>33.610492159601307</v>
      </c>
    </row>
    <row r="42" spans="2:14" s="27" customFormat="1" ht="18.75" customHeight="1" x14ac:dyDescent="0.2">
      <c r="B42" s="36"/>
      <c r="C42" s="37"/>
      <c r="D42" s="37">
        <v>2</v>
      </c>
      <c r="E42" s="144">
        <v>43.11115905893746</v>
      </c>
      <c r="F42" s="110">
        <v>35.071215887425012</v>
      </c>
      <c r="G42" s="110">
        <v>31.694494045252469</v>
      </c>
      <c r="H42" s="111">
        <v>29.337934146362642</v>
      </c>
      <c r="I42" s="111">
        <v>33.743129120526362</v>
      </c>
      <c r="J42" s="111">
        <v>39.630718821401672</v>
      </c>
      <c r="K42" s="110">
        <v>52.688792046829491</v>
      </c>
      <c r="L42" s="110">
        <v>43.41</v>
      </c>
      <c r="M42" s="168"/>
      <c r="N42" s="169">
        <v>43.332931287082346</v>
      </c>
    </row>
    <row r="43" spans="2:14" s="27" customFormat="1" ht="18.75" customHeight="1" x14ac:dyDescent="0.2">
      <c r="B43" s="36"/>
      <c r="C43" s="37"/>
      <c r="D43" s="37">
        <v>3</v>
      </c>
      <c r="E43" s="144">
        <v>50.083526841053384</v>
      </c>
      <c r="F43" s="110">
        <v>39.705418592760253</v>
      </c>
      <c r="G43" s="110">
        <v>29.716009078678098</v>
      </c>
      <c r="H43" s="111">
        <v>43.915504350956098</v>
      </c>
      <c r="I43" s="111">
        <v>5.8540123811382756</v>
      </c>
      <c r="J43" s="111">
        <v>41.141678535213003</v>
      </c>
      <c r="K43" s="110">
        <v>46.082575188453006</v>
      </c>
      <c r="L43" s="110">
        <v>51.650000000000006</v>
      </c>
      <c r="M43" s="168"/>
      <c r="N43" s="169">
        <v>52.983686735642976</v>
      </c>
    </row>
    <row r="44" spans="2:14" s="27" customFormat="1" ht="18.75" customHeight="1" thickBot="1" x14ac:dyDescent="0.25">
      <c r="B44" s="57"/>
      <c r="C44" s="58"/>
      <c r="D44" s="58">
        <v>4</v>
      </c>
      <c r="E44" s="146">
        <v>56.978617462822768</v>
      </c>
      <c r="F44" s="117">
        <v>39.21247426754374</v>
      </c>
      <c r="G44" s="117">
        <v>44.277760594650999</v>
      </c>
      <c r="H44" s="118">
        <v>32.76223658481689</v>
      </c>
      <c r="I44" s="118">
        <v>58.081925210956712</v>
      </c>
      <c r="J44" s="118">
        <v>44.986879383061648</v>
      </c>
      <c r="K44" s="117">
        <v>74.386404617415934</v>
      </c>
      <c r="L44" s="117">
        <v>40.139999999999986</v>
      </c>
      <c r="M44" s="172"/>
      <c r="N44" s="173">
        <v>59.177480766006823</v>
      </c>
    </row>
    <row r="45" spans="2:14" ht="18.75" customHeight="1" x14ac:dyDescent="0.2">
      <c r="B45" s="82"/>
      <c r="C45" s="82"/>
      <c r="D45" s="82"/>
    </row>
    <row r="46" spans="2:14" ht="18.75" customHeight="1" thickBot="1" x14ac:dyDescent="0.25">
      <c r="B46" s="82"/>
      <c r="C46" s="82"/>
      <c r="D46" s="82"/>
    </row>
    <row r="47" spans="2:14" s="91" customFormat="1" ht="30" customHeight="1" thickBot="1" x14ac:dyDescent="0.25">
      <c r="B47" s="277" t="s">
        <v>127</v>
      </c>
      <c r="C47" s="278"/>
      <c r="D47" s="278"/>
      <c r="E47" s="278"/>
      <c r="F47" s="278"/>
      <c r="G47" s="278"/>
      <c r="H47" s="278"/>
      <c r="I47" s="278"/>
      <c r="J47" s="278"/>
      <c r="K47" s="278"/>
      <c r="L47" s="278"/>
      <c r="M47" s="278"/>
      <c r="N47" s="279"/>
    </row>
    <row r="48" spans="2:14" s="91" customFormat="1" ht="19.5" customHeight="1" thickBot="1" x14ac:dyDescent="0.25">
      <c r="B48" s="280" t="s">
        <v>45</v>
      </c>
      <c r="C48" s="280"/>
      <c r="D48" s="280"/>
      <c r="E48" s="280"/>
      <c r="F48" s="280"/>
      <c r="G48" s="280"/>
      <c r="H48" s="280"/>
      <c r="I48" s="280"/>
      <c r="J48" s="280"/>
      <c r="K48" s="280"/>
      <c r="L48" s="280"/>
      <c r="M48" s="280"/>
      <c r="N48" s="280"/>
    </row>
    <row r="49" spans="2:14" ht="60" customHeight="1" thickBot="1" x14ac:dyDescent="0.25">
      <c r="B49" s="262" t="s">
        <v>73</v>
      </c>
      <c r="C49" s="263"/>
      <c r="D49" s="263"/>
      <c r="E49" s="94" t="s">
        <v>117</v>
      </c>
      <c r="F49" s="94" t="s">
        <v>118</v>
      </c>
      <c r="G49" s="94" t="s">
        <v>119</v>
      </c>
      <c r="H49" s="94" t="s">
        <v>120</v>
      </c>
      <c r="I49" s="94" t="s">
        <v>93</v>
      </c>
      <c r="J49" s="94" t="s">
        <v>121</v>
      </c>
      <c r="K49" s="94" t="s">
        <v>122</v>
      </c>
      <c r="L49" s="94" t="s">
        <v>123</v>
      </c>
      <c r="M49" s="94" t="s">
        <v>124</v>
      </c>
      <c r="N49" s="95" t="s">
        <v>125</v>
      </c>
    </row>
    <row r="50" spans="2:14" s="27" customFormat="1" ht="18.75" customHeight="1" x14ac:dyDescent="0.2">
      <c r="B50" s="264" t="s">
        <v>76</v>
      </c>
      <c r="C50" s="265"/>
      <c r="D50" s="265"/>
      <c r="E50" s="33"/>
      <c r="F50" s="33"/>
      <c r="G50" s="33"/>
      <c r="H50" s="33"/>
      <c r="I50" s="33"/>
      <c r="J50" s="33"/>
      <c r="K50" s="33"/>
      <c r="L50" s="33"/>
      <c r="M50" s="33"/>
      <c r="N50" s="35"/>
    </row>
    <row r="51" spans="2:14" s="27" customFormat="1" ht="18.75" customHeight="1" x14ac:dyDescent="0.2">
      <c r="B51" s="266" t="s">
        <v>77</v>
      </c>
      <c r="C51" s="267"/>
      <c r="D51" s="267"/>
      <c r="E51" s="110">
        <v>11.290577665371231</v>
      </c>
      <c r="F51" s="110">
        <v>16.172543861063261</v>
      </c>
      <c r="G51" s="110">
        <v>17.010219248296906</v>
      </c>
      <c r="H51" s="111">
        <v>23.795294342014131</v>
      </c>
      <c r="I51" s="111">
        <v>10.407499328961705</v>
      </c>
      <c r="J51" s="111">
        <v>26.774830629751449</v>
      </c>
      <c r="K51" s="110">
        <v>24.916119428513355</v>
      </c>
      <c r="L51" s="110">
        <v>26.625361956642053</v>
      </c>
      <c r="M51" s="110">
        <v>38.571193719761368</v>
      </c>
      <c r="N51" s="112">
        <v>16.201489682886731</v>
      </c>
    </row>
    <row r="52" spans="2:14" s="27" customFormat="1" ht="18.75" customHeight="1" x14ac:dyDescent="0.2">
      <c r="B52" s="266" t="s">
        <v>78</v>
      </c>
      <c r="C52" s="267"/>
      <c r="D52" s="267"/>
      <c r="E52" s="110">
        <v>26.734637195355475</v>
      </c>
      <c r="F52" s="110">
        <v>28.92484874307425</v>
      </c>
      <c r="G52" s="110">
        <v>30.933613788995899</v>
      </c>
      <c r="H52" s="111">
        <v>29.424947441607088</v>
      </c>
      <c r="I52" s="111">
        <v>34.680599582174125</v>
      </c>
      <c r="J52" s="111">
        <v>-0.42254872403668742</v>
      </c>
      <c r="K52" s="110">
        <v>73.673621564843586</v>
      </c>
      <c r="L52" s="110">
        <v>61.845537489400471</v>
      </c>
      <c r="M52" s="110">
        <v>4.9385822341625243</v>
      </c>
      <c r="N52" s="112">
        <v>27.929936748120682</v>
      </c>
    </row>
    <row r="53" spans="2:14" s="27" customFormat="1" ht="18.75" customHeight="1" x14ac:dyDescent="0.2">
      <c r="B53" s="266" t="s">
        <v>79</v>
      </c>
      <c r="C53" s="267"/>
      <c r="D53" s="267"/>
      <c r="E53" s="110">
        <v>29.437575171370014</v>
      </c>
      <c r="F53" s="110">
        <v>25.36562905769226</v>
      </c>
      <c r="G53" s="110">
        <v>31.488336637019898</v>
      </c>
      <c r="H53" s="111">
        <v>26.111025580114557</v>
      </c>
      <c r="I53" s="111">
        <v>37.495556454193917</v>
      </c>
      <c r="J53" s="111">
        <v>14.723539408366932</v>
      </c>
      <c r="K53" s="110">
        <v>-3.7521942564296467</v>
      </c>
      <c r="L53" s="110">
        <v>24.531195805878909</v>
      </c>
      <c r="M53" s="110">
        <v>93.803893026314853</v>
      </c>
      <c r="N53" s="112">
        <v>27.841937078700425</v>
      </c>
    </row>
    <row r="54" spans="2:14" s="27" customFormat="1" ht="18.75" customHeight="1" x14ac:dyDescent="0.2">
      <c r="B54" s="266" t="s">
        <v>80</v>
      </c>
      <c r="C54" s="267"/>
      <c r="D54" s="267"/>
      <c r="E54" s="110">
        <v>40.877553829432088</v>
      </c>
      <c r="F54" s="110">
        <v>41.041753769627178</v>
      </c>
      <c r="G54" s="110">
        <v>83.492610815577251</v>
      </c>
      <c r="H54" s="111">
        <v>79.416503136209968</v>
      </c>
      <c r="I54" s="111">
        <v>86.89662347616391</v>
      </c>
      <c r="J54" s="111">
        <v>86.950368898705477</v>
      </c>
      <c r="K54" s="110">
        <v>26.16502007316106</v>
      </c>
      <c r="L54" s="110">
        <v>48.525946482863503</v>
      </c>
      <c r="M54" s="110">
        <v>81.439315314696898</v>
      </c>
      <c r="N54" s="112">
        <v>53.087450910016571</v>
      </c>
    </row>
    <row r="55" spans="2:14" s="27" customFormat="1" ht="18.75" customHeight="1" x14ac:dyDescent="0.2">
      <c r="B55" s="266" t="s">
        <v>81</v>
      </c>
      <c r="C55" s="267"/>
      <c r="D55" s="267"/>
      <c r="E55" s="110">
        <v>54.834123283074888</v>
      </c>
      <c r="F55" s="110">
        <v>66.746003112036277</v>
      </c>
      <c r="G55" s="110">
        <v>53.535686165779509</v>
      </c>
      <c r="H55" s="111">
        <v>64.780062311005992</v>
      </c>
      <c r="I55" s="111">
        <v>44.830855176325798</v>
      </c>
      <c r="J55" s="111">
        <v>37.397838335844312</v>
      </c>
      <c r="K55" s="110">
        <v>94.327260109565145</v>
      </c>
      <c r="L55" s="110">
        <v>31.483063606962588</v>
      </c>
      <c r="M55" s="110">
        <v>19.23644291591819</v>
      </c>
      <c r="N55" s="112">
        <v>62.301531749133602</v>
      </c>
    </row>
    <row r="56" spans="2:14" s="27" customFormat="1" ht="18.75" customHeight="1" x14ac:dyDescent="0.2">
      <c r="B56" s="266" t="s">
        <v>82</v>
      </c>
      <c r="C56" s="267"/>
      <c r="D56" s="267"/>
      <c r="E56" s="110">
        <v>60.62410778872291</v>
      </c>
      <c r="F56" s="110">
        <v>42.012891515988912</v>
      </c>
      <c r="G56" s="110">
        <v>46.727024289013485</v>
      </c>
      <c r="H56" s="111">
        <v>55.452394901308622</v>
      </c>
      <c r="I56" s="111">
        <v>38.044643381648001</v>
      </c>
      <c r="J56" s="111">
        <v>55.414657860633895</v>
      </c>
      <c r="K56" s="110">
        <v>83.052636800290969</v>
      </c>
      <c r="L56" s="110">
        <v>78.252954271146137</v>
      </c>
      <c r="M56" s="110">
        <v>76.784641953565199</v>
      </c>
      <c r="N56" s="112">
        <v>57.653780138431642</v>
      </c>
    </row>
    <row r="57" spans="2:14" s="27" customFormat="1" ht="18.75" customHeight="1" x14ac:dyDescent="0.2">
      <c r="B57" s="266" t="s">
        <v>83</v>
      </c>
      <c r="C57" s="267"/>
      <c r="D57" s="267"/>
      <c r="E57" s="110">
        <v>48.740348502002263</v>
      </c>
      <c r="F57" s="110">
        <v>43.144100007955359</v>
      </c>
      <c r="G57" s="110">
        <v>48.816343555271629</v>
      </c>
      <c r="H57" s="111">
        <v>53.477733084378372</v>
      </c>
      <c r="I57" s="111">
        <v>45.377659992927761</v>
      </c>
      <c r="J57" s="111">
        <v>15.775939676373625</v>
      </c>
      <c r="K57" s="110">
        <v>35.31013171352609</v>
      </c>
      <c r="L57" s="110">
        <v>57.744709131576997</v>
      </c>
      <c r="M57" s="110">
        <v>61.726669639665829</v>
      </c>
      <c r="N57" s="112">
        <v>44.614726524544182</v>
      </c>
    </row>
    <row r="58" spans="2:14" s="27" customFormat="1" ht="18.75" customHeight="1" x14ac:dyDescent="0.2">
      <c r="B58" s="266" t="s">
        <v>84</v>
      </c>
      <c r="C58" s="267"/>
      <c r="D58" s="267"/>
      <c r="E58" s="110">
        <v>39.115171216032365</v>
      </c>
      <c r="F58" s="110">
        <v>38.72911508038942</v>
      </c>
      <c r="G58" s="110">
        <v>36.42030666528845</v>
      </c>
      <c r="H58" s="111">
        <v>37.940113566505431</v>
      </c>
      <c r="I58" s="111">
        <v>34.644809034464487</v>
      </c>
      <c r="J58" s="111">
        <v>37.832465336179041</v>
      </c>
      <c r="K58" s="110">
        <v>31.013743352371932</v>
      </c>
      <c r="L58" s="110">
        <v>48.948368280599084</v>
      </c>
      <c r="M58" s="110">
        <v>34.624619731324088</v>
      </c>
      <c r="N58" s="112">
        <v>33.072980752485449</v>
      </c>
    </row>
    <row r="59" spans="2:14" s="27" customFormat="1" ht="18.75" customHeight="1" thickBot="1" x14ac:dyDescent="0.25">
      <c r="B59" s="272" t="s">
        <v>85</v>
      </c>
      <c r="C59" s="273"/>
      <c r="D59" s="273"/>
      <c r="E59" s="117">
        <v>48.778245855465627</v>
      </c>
      <c r="F59" s="117">
        <v>37.982918897349805</v>
      </c>
      <c r="G59" s="117">
        <v>35.085644513099993</v>
      </c>
      <c r="H59" s="118">
        <v>34.708424525097513</v>
      </c>
      <c r="I59" s="118">
        <v>35.284556254480805</v>
      </c>
      <c r="J59" s="118">
        <v>41.276177306320733</v>
      </c>
      <c r="K59" s="117">
        <v>54.060782293819329</v>
      </c>
      <c r="L59" s="117">
        <v>45.955423136280928</v>
      </c>
      <c r="M59" s="117">
        <v>61.607017623105804</v>
      </c>
      <c r="N59" s="119">
        <v>47.912793498846639</v>
      </c>
    </row>
    <row r="60" spans="2:14" ht="18.75" x14ac:dyDescent="0.3">
      <c r="B60" s="68" t="s">
        <v>111</v>
      </c>
      <c r="C60" s="96"/>
      <c r="D60" s="96"/>
      <c r="E60" s="96"/>
      <c r="F60" s="96"/>
      <c r="G60" s="96"/>
      <c r="H60" s="96"/>
      <c r="I60" s="96"/>
      <c r="J60" s="96"/>
      <c r="K60" s="96"/>
      <c r="L60" s="96"/>
      <c r="M60" s="96"/>
      <c r="N60" s="96"/>
    </row>
    <row r="61" spans="2:14" x14ac:dyDescent="0.2">
      <c r="B61" s="82"/>
      <c r="C61" s="82"/>
      <c r="D61" s="82"/>
    </row>
    <row r="62" spans="2:14" x14ac:dyDescent="0.2">
      <c r="B62" s="82"/>
      <c r="C62" s="82"/>
      <c r="D62" s="82"/>
    </row>
    <row r="63" spans="2:14" x14ac:dyDescent="0.2">
      <c r="B63" s="82"/>
      <c r="C63" s="82"/>
      <c r="D63" s="82"/>
    </row>
    <row r="64" spans="2:14" x14ac:dyDescent="0.2">
      <c r="B64" s="82"/>
      <c r="C64" s="82"/>
      <c r="D64" s="82"/>
    </row>
    <row r="65" s="82" customFormat="1" x14ac:dyDescent="0.2"/>
    <row r="66" s="82" customFormat="1" x14ac:dyDescent="0.2"/>
    <row r="67" s="82" customFormat="1" x14ac:dyDescent="0.2"/>
    <row r="68" s="82" customFormat="1" x14ac:dyDescent="0.2"/>
    <row r="69" s="82" customFormat="1" x14ac:dyDescent="0.2"/>
    <row r="70" s="82" customFormat="1" x14ac:dyDescent="0.2"/>
    <row r="71" s="82" customFormat="1" x14ac:dyDescent="0.2"/>
    <row r="72" s="82" customFormat="1" x14ac:dyDescent="0.2"/>
    <row r="73" s="82" customFormat="1" x14ac:dyDescent="0.2"/>
    <row r="74" s="82" customFormat="1" x14ac:dyDescent="0.2"/>
    <row r="75" s="82" customFormat="1" x14ac:dyDescent="0.2"/>
    <row r="76" s="82" customFormat="1" x14ac:dyDescent="0.2"/>
    <row r="77" s="82" customFormat="1" x14ac:dyDescent="0.2"/>
    <row r="78" s="82" customFormat="1" x14ac:dyDescent="0.2"/>
    <row r="79" s="82" customFormat="1" x14ac:dyDescent="0.2"/>
    <row r="80" s="82" customFormat="1" x14ac:dyDescent="0.2"/>
    <row r="81" s="82" customFormat="1" x14ac:dyDescent="0.2"/>
    <row r="82" s="82" customFormat="1" x14ac:dyDescent="0.2"/>
    <row r="83" s="82" customFormat="1" x14ac:dyDescent="0.2"/>
    <row r="84" s="82" customFormat="1" x14ac:dyDescent="0.2"/>
    <row r="85" s="82" customFormat="1" x14ac:dyDescent="0.2"/>
    <row r="86" s="82" customFormat="1" x14ac:dyDescent="0.2"/>
    <row r="87" s="82" customFormat="1" x14ac:dyDescent="0.2"/>
    <row r="88" s="82" customFormat="1" x14ac:dyDescent="0.2"/>
    <row r="89" s="82" customFormat="1" x14ac:dyDescent="0.2"/>
    <row r="90" s="82" customFormat="1" x14ac:dyDescent="0.2"/>
    <row r="91" s="82" customFormat="1" x14ac:dyDescent="0.2"/>
    <row r="92" s="82" customFormat="1" x14ac:dyDescent="0.2"/>
    <row r="93" s="82" customFormat="1" x14ac:dyDescent="0.2"/>
    <row r="94" s="82" customFormat="1" x14ac:dyDescent="0.2"/>
    <row r="95" s="82" customFormat="1" x14ac:dyDescent="0.2"/>
    <row r="96" s="82" customFormat="1" x14ac:dyDescent="0.2"/>
    <row r="97" s="82" customFormat="1" x14ac:dyDescent="0.2"/>
    <row r="98" s="82" customFormat="1" x14ac:dyDescent="0.2"/>
    <row r="99" s="82" customFormat="1" x14ac:dyDescent="0.2"/>
    <row r="100" s="82" customFormat="1" x14ac:dyDescent="0.2"/>
    <row r="101" s="82" customFormat="1" x14ac:dyDescent="0.2"/>
    <row r="102" s="82" customFormat="1" x14ac:dyDescent="0.2"/>
    <row r="103" s="82" customFormat="1" x14ac:dyDescent="0.2"/>
    <row r="104" s="82" customFormat="1" x14ac:dyDescent="0.2"/>
    <row r="105" s="82" customFormat="1" x14ac:dyDescent="0.2"/>
    <row r="106" s="82" customFormat="1" x14ac:dyDescent="0.2"/>
    <row r="107" s="82" customFormat="1" x14ac:dyDescent="0.2"/>
    <row r="108" s="82" customFormat="1" x14ac:dyDescent="0.2"/>
    <row r="109" s="82" customFormat="1" x14ac:dyDescent="0.2"/>
    <row r="110" s="82" customFormat="1" x14ac:dyDescent="0.2"/>
    <row r="111" s="82" customFormat="1" x14ac:dyDescent="0.2"/>
    <row r="112" s="82" customFormat="1" x14ac:dyDescent="0.2"/>
    <row r="113" s="82" customFormat="1" x14ac:dyDescent="0.2"/>
    <row r="114" s="82" customFormat="1" x14ac:dyDescent="0.2"/>
    <row r="115" s="82" customFormat="1" x14ac:dyDescent="0.2"/>
    <row r="116" s="82" customFormat="1" x14ac:dyDescent="0.2"/>
    <row r="117" s="82" customFormat="1" x14ac:dyDescent="0.2"/>
    <row r="118" s="82" customFormat="1" x14ac:dyDescent="0.2"/>
    <row r="119" s="82" customFormat="1" x14ac:dyDescent="0.2"/>
    <row r="120" s="82" customFormat="1" x14ac:dyDescent="0.2"/>
    <row r="121" s="82" customFormat="1" x14ac:dyDescent="0.2"/>
    <row r="122" s="82" customFormat="1" x14ac:dyDescent="0.2"/>
    <row r="123" s="82" customFormat="1" x14ac:dyDescent="0.2"/>
    <row r="124" s="82" customFormat="1" x14ac:dyDescent="0.2"/>
    <row r="125" s="82" customFormat="1" x14ac:dyDescent="0.2"/>
    <row r="126" s="82" customFormat="1" x14ac:dyDescent="0.2"/>
    <row r="127" s="82" customFormat="1" x14ac:dyDescent="0.2"/>
    <row r="128" s="82" customFormat="1" x14ac:dyDescent="0.2"/>
    <row r="129" s="82" customFormat="1" x14ac:dyDescent="0.2"/>
    <row r="130" s="82" customFormat="1" x14ac:dyDescent="0.2"/>
    <row r="131" s="82" customFormat="1" x14ac:dyDescent="0.2"/>
    <row r="132" s="82" customFormat="1" x14ac:dyDescent="0.2"/>
    <row r="133" s="82" customFormat="1" x14ac:dyDescent="0.2"/>
    <row r="134" s="82" customFormat="1" x14ac:dyDescent="0.2"/>
    <row r="135" s="82" customFormat="1" x14ac:dyDescent="0.2"/>
    <row r="136" s="82" customFormat="1" x14ac:dyDescent="0.2"/>
    <row r="137" s="82" customFormat="1" x14ac:dyDescent="0.2"/>
    <row r="138" s="82" customFormat="1" x14ac:dyDescent="0.2"/>
    <row r="139" s="82" customFormat="1" x14ac:dyDescent="0.2"/>
    <row r="140" s="82" customFormat="1" x14ac:dyDescent="0.2"/>
  </sheetData>
  <mergeCells count="15">
    <mergeCell ref="B2:N2"/>
    <mergeCell ref="B50:D50"/>
    <mergeCell ref="B51:D51"/>
    <mergeCell ref="B52:D52"/>
    <mergeCell ref="B53:D53"/>
    <mergeCell ref="B3:N3"/>
    <mergeCell ref="B59:D59"/>
    <mergeCell ref="B47:N47"/>
    <mergeCell ref="B54:D54"/>
    <mergeCell ref="B55:D55"/>
    <mergeCell ref="B56:D56"/>
    <mergeCell ref="B57:D57"/>
    <mergeCell ref="B58:D58"/>
    <mergeCell ref="B48:N48"/>
    <mergeCell ref="B49:D49"/>
  </mergeCell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5" tint="0.59999389629810485"/>
  </sheetPr>
  <dimension ref="A1:O140"/>
  <sheetViews>
    <sheetView zoomScale="85" zoomScaleNormal="85" workbookViewId="0">
      <pane xSplit="4" ySplit="4" topLeftCell="E35" activePane="bottomRight" state="frozen"/>
      <selection activeCell="E36" sqref="E36"/>
      <selection pane="topRight" activeCell="E36" sqref="E36"/>
      <selection pane="bottomLeft" activeCell="E36" sqref="E36"/>
      <selection pane="bottomRight" activeCell="B2" sqref="B2:N2"/>
    </sheetView>
  </sheetViews>
  <sheetFormatPr defaultRowHeight="12.75" x14ac:dyDescent="0.2"/>
  <cols>
    <col min="1" max="1" width="4.7109375" style="82" customWidth="1"/>
    <col min="2" max="4" width="10.7109375" style="91" customWidth="1"/>
    <col min="5" max="5" width="19.140625" style="82" customWidth="1"/>
    <col min="6" max="6" width="16.7109375" style="82" customWidth="1"/>
    <col min="7" max="7" width="16" style="82" customWidth="1"/>
    <col min="8" max="8" width="15.140625" style="82" customWidth="1"/>
    <col min="9" max="9" width="16.140625" style="82" customWidth="1"/>
    <col min="10" max="10" width="12.7109375" style="82" customWidth="1"/>
    <col min="11" max="11" width="15.5703125" style="82" customWidth="1"/>
    <col min="12" max="12" width="14.7109375" style="82" customWidth="1"/>
    <col min="13" max="13" width="20.28515625" style="82" customWidth="1"/>
    <col min="14" max="14" width="17.42578125" style="82" customWidth="1"/>
    <col min="15" max="15" width="17.5703125" style="82" bestFit="1" customWidth="1"/>
    <col min="16" max="248" width="9.140625" style="82"/>
    <col min="249" max="249" width="16.85546875" style="82" bestFit="1" customWidth="1"/>
    <col min="250" max="250" width="5.7109375" style="82" bestFit="1" customWidth="1"/>
    <col min="251" max="251" width="19.140625" style="82" customWidth="1"/>
    <col min="252" max="252" width="16.7109375" style="82" customWidth="1"/>
    <col min="253" max="253" width="16" style="82" customWidth="1"/>
    <col min="254" max="254" width="15.140625" style="82" customWidth="1"/>
    <col min="255" max="255" width="16.140625" style="82" customWidth="1"/>
    <col min="256" max="256" width="15.5703125" style="82" customWidth="1"/>
    <col min="257" max="257" width="14.7109375" style="82" customWidth="1"/>
    <col min="258" max="258" width="20.28515625" style="82" customWidth="1"/>
    <col min="259" max="259" width="17.42578125" style="82" customWidth="1"/>
    <col min="260" max="260" width="19.28515625" style="82" customWidth="1"/>
    <col min="261" max="264" width="9.140625" style="82"/>
    <col min="265" max="265" width="9.5703125" style="82" bestFit="1" customWidth="1"/>
    <col min="266" max="504" width="9.140625" style="82"/>
    <col min="505" max="505" width="16.85546875" style="82" bestFit="1" customWidth="1"/>
    <col min="506" max="506" width="5.7109375" style="82" bestFit="1" customWidth="1"/>
    <col min="507" max="507" width="19.140625" style="82" customWidth="1"/>
    <col min="508" max="508" width="16.7109375" style="82" customWidth="1"/>
    <col min="509" max="509" width="16" style="82" customWidth="1"/>
    <col min="510" max="510" width="15.140625" style="82" customWidth="1"/>
    <col min="511" max="511" width="16.140625" style="82" customWidth="1"/>
    <col min="512" max="512" width="15.5703125" style="82" customWidth="1"/>
    <col min="513" max="513" width="14.7109375" style="82" customWidth="1"/>
    <col min="514" max="514" width="20.28515625" style="82" customWidth="1"/>
    <col min="515" max="515" width="17.42578125" style="82" customWidth="1"/>
    <col min="516" max="516" width="19.28515625" style="82" customWidth="1"/>
    <col min="517" max="520" width="9.140625" style="82"/>
    <col min="521" max="521" width="9.5703125" style="82" bestFit="1" customWidth="1"/>
    <col min="522" max="760" width="9.140625" style="82"/>
    <col min="761" max="761" width="16.85546875" style="82" bestFit="1" customWidth="1"/>
    <col min="762" max="762" width="5.7109375" style="82" bestFit="1" customWidth="1"/>
    <col min="763" max="763" width="19.140625" style="82" customWidth="1"/>
    <col min="764" max="764" width="16.7109375" style="82" customWidth="1"/>
    <col min="765" max="765" width="16" style="82" customWidth="1"/>
    <col min="766" max="766" width="15.140625" style="82" customWidth="1"/>
    <col min="767" max="767" width="16.140625" style="82" customWidth="1"/>
    <col min="768" max="768" width="15.5703125" style="82" customWidth="1"/>
    <col min="769" max="769" width="14.7109375" style="82" customWidth="1"/>
    <col min="770" max="770" width="20.28515625" style="82" customWidth="1"/>
    <col min="771" max="771" width="17.42578125" style="82" customWidth="1"/>
    <col min="772" max="772" width="19.28515625" style="82" customWidth="1"/>
    <col min="773" max="776" width="9.140625" style="82"/>
    <col min="777" max="777" width="9.5703125" style="82" bestFit="1" customWidth="1"/>
    <col min="778" max="1016" width="9.140625" style="82"/>
    <col min="1017" max="1017" width="16.85546875" style="82" bestFit="1" customWidth="1"/>
    <col min="1018" max="1018" width="5.7109375" style="82" bestFit="1" customWidth="1"/>
    <col min="1019" max="1019" width="19.140625" style="82" customWidth="1"/>
    <col min="1020" max="1020" width="16.7109375" style="82" customWidth="1"/>
    <col min="1021" max="1021" width="16" style="82" customWidth="1"/>
    <col min="1022" max="1022" width="15.140625" style="82" customWidth="1"/>
    <col min="1023" max="1023" width="16.140625" style="82" customWidth="1"/>
    <col min="1024" max="1024" width="15.5703125" style="82" customWidth="1"/>
    <col min="1025" max="1025" width="14.7109375" style="82" customWidth="1"/>
    <col min="1026" max="1026" width="20.28515625" style="82" customWidth="1"/>
    <col min="1027" max="1027" width="17.42578125" style="82" customWidth="1"/>
    <col min="1028" max="1028" width="19.28515625" style="82" customWidth="1"/>
    <col min="1029" max="1032" width="9.140625" style="82"/>
    <col min="1033" max="1033" width="9.5703125" style="82" bestFit="1" customWidth="1"/>
    <col min="1034" max="1272" width="9.140625" style="82"/>
    <col min="1273" max="1273" width="16.85546875" style="82" bestFit="1" customWidth="1"/>
    <col min="1274" max="1274" width="5.7109375" style="82" bestFit="1" customWidth="1"/>
    <col min="1275" max="1275" width="19.140625" style="82" customWidth="1"/>
    <col min="1276" max="1276" width="16.7109375" style="82" customWidth="1"/>
    <col min="1277" max="1277" width="16" style="82" customWidth="1"/>
    <col min="1278" max="1278" width="15.140625" style="82" customWidth="1"/>
    <col min="1279" max="1279" width="16.140625" style="82" customWidth="1"/>
    <col min="1280" max="1280" width="15.5703125" style="82" customWidth="1"/>
    <col min="1281" max="1281" width="14.7109375" style="82" customWidth="1"/>
    <col min="1282" max="1282" width="20.28515625" style="82" customWidth="1"/>
    <col min="1283" max="1283" width="17.42578125" style="82" customWidth="1"/>
    <col min="1284" max="1284" width="19.28515625" style="82" customWidth="1"/>
    <col min="1285" max="1288" width="9.140625" style="82"/>
    <col min="1289" max="1289" width="9.5703125" style="82" bestFit="1" customWidth="1"/>
    <col min="1290" max="1528" width="9.140625" style="82"/>
    <col min="1529" max="1529" width="16.85546875" style="82" bestFit="1" customWidth="1"/>
    <col min="1530" max="1530" width="5.7109375" style="82" bestFit="1" customWidth="1"/>
    <col min="1531" max="1531" width="19.140625" style="82" customWidth="1"/>
    <col min="1532" max="1532" width="16.7109375" style="82" customWidth="1"/>
    <col min="1533" max="1533" width="16" style="82" customWidth="1"/>
    <col min="1534" max="1534" width="15.140625" style="82" customWidth="1"/>
    <col min="1535" max="1535" width="16.140625" style="82" customWidth="1"/>
    <col min="1536" max="1536" width="15.5703125" style="82" customWidth="1"/>
    <col min="1537" max="1537" width="14.7109375" style="82" customWidth="1"/>
    <col min="1538" max="1538" width="20.28515625" style="82" customWidth="1"/>
    <col min="1539" max="1539" width="17.42578125" style="82" customWidth="1"/>
    <col min="1540" max="1540" width="19.28515625" style="82" customWidth="1"/>
    <col min="1541" max="1544" width="9.140625" style="82"/>
    <col min="1545" max="1545" width="9.5703125" style="82" bestFit="1" customWidth="1"/>
    <col min="1546" max="1784" width="9.140625" style="82"/>
    <col min="1785" max="1785" width="16.85546875" style="82" bestFit="1" customWidth="1"/>
    <col min="1786" max="1786" width="5.7109375" style="82" bestFit="1" customWidth="1"/>
    <col min="1787" max="1787" width="19.140625" style="82" customWidth="1"/>
    <col min="1788" max="1788" width="16.7109375" style="82" customWidth="1"/>
    <col min="1789" max="1789" width="16" style="82" customWidth="1"/>
    <col min="1790" max="1790" width="15.140625" style="82" customWidth="1"/>
    <col min="1791" max="1791" width="16.140625" style="82" customWidth="1"/>
    <col min="1792" max="1792" width="15.5703125" style="82" customWidth="1"/>
    <col min="1793" max="1793" width="14.7109375" style="82" customWidth="1"/>
    <col min="1794" max="1794" width="20.28515625" style="82" customWidth="1"/>
    <col min="1795" max="1795" width="17.42578125" style="82" customWidth="1"/>
    <col min="1796" max="1796" width="19.28515625" style="82" customWidth="1"/>
    <col min="1797" max="1800" width="9.140625" style="82"/>
    <col min="1801" max="1801" width="9.5703125" style="82" bestFit="1" customWidth="1"/>
    <col min="1802" max="2040" width="9.140625" style="82"/>
    <col min="2041" max="2041" width="16.85546875" style="82" bestFit="1" customWidth="1"/>
    <col min="2042" max="2042" width="5.7109375" style="82" bestFit="1" customWidth="1"/>
    <col min="2043" max="2043" width="19.140625" style="82" customWidth="1"/>
    <col min="2044" max="2044" width="16.7109375" style="82" customWidth="1"/>
    <col min="2045" max="2045" width="16" style="82" customWidth="1"/>
    <col min="2046" max="2046" width="15.140625" style="82" customWidth="1"/>
    <col min="2047" max="2047" width="16.140625" style="82" customWidth="1"/>
    <col min="2048" max="2048" width="15.5703125" style="82" customWidth="1"/>
    <col min="2049" max="2049" width="14.7109375" style="82" customWidth="1"/>
    <col min="2050" max="2050" width="20.28515625" style="82" customWidth="1"/>
    <col min="2051" max="2051" width="17.42578125" style="82" customWidth="1"/>
    <col min="2052" max="2052" width="19.28515625" style="82" customWidth="1"/>
    <col min="2053" max="2056" width="9.140625" style="82"/>
    <col min="2057" max="2057" width="9.5703125" style="82" bestFit="1" customWidth="1"/>
    <col min="2058" max="2296" width="9.140625" style="82"/>
    <col min="2297" max="2297" width="16.85546875" style="82" bestFit="1" customWidth="1"/>
    <col min="2298" max="2298" width="5.7109375" style="82" bestFit="1" customWidth="1"/>
    <col min="2299" max="2299" width="19.140625" style="82" customWidth="1"/>
    <col min="2300" max="2300" width="16.7109375" style="82" customWidth="1"/>
    <col min="2301" max="2301" width="16" style="82" customWidth="1"/>
    <col min="2302" max="2302" width="15.140625" style="82" customWidth="1"/>
    <col min="2303" max="2303" width="16.140625" style="82" customWidth="1"/>
    <col min="2304" max="2304" width="15.5703125" style="82" customWidth="1"/>
    <col min="2305" max="2305" width="14.7109375" style="82" customWidth="1"/>
    <col min="2306" max="2306" width="20.28515625" style="82" customWidth="1"/>
    <col min="2307" max="2307" width="17.42578125" style="82" customWidth="1"/>
    <col min="2308" max="2308" width="19.28515625" style="82" customWidth="1"/>
    <col min="2309" max="2312" width="9.140625" style="82"/>
    <col min="2313" max="2313" width="9.5703125" style="82" bestFit="1" customWidth="1"/>
    <col min="2314" max="2552" width="9.140625" style="82"/>
    <col min="2553" max="2553" width="16.85546875" style="82" bestFit="1" customWidth="1"/>
    <col min="2554" max="2554" width="5.7109375" style="82" bestFit="1" customWidth="1"/>
    <col min="2555" max="2555" width="19.140625" style="82" customWidth="1"/>
    <col min="2556" max="2556" width="16.7109375" style="82" customWidth="1"/>
    <col min="2557" max="2557" width="16" style="82" customWidth="1"/>
    <col min="2558" max="2558" width="15.140625" style="82" customWidth="1"/>
    <col min="2559" max="2559" width="16.140625" style="82" customWidth="1"/>
    <col min="2560" max="2560" width="15.5703125" style="82" customWidth="1"/>
    <col min="2561" max="2561" width="14.7109375" style="82" customWidth="1"/>
    <col min="2562" max="2562" width="20.28515625" style="82" customWidth="1"/>
    <col min="2563" max="2563" width="17.42578125" style="82" customWidth="1"/>
    <col min="2564" max="2564" width="19.28515625" style="82" customWidth="1"/>
    <col min="2565" max="2568" width="9.140625" style="82"/>
    <col min="2569" max="2569" width="9.5703125" style="82" bestFit="1" customWidth="1"/>
    <col min="2570" max="2808" width="9.140625" style="82"/>
    <col min="2809" max="2809" width="16.85546875" style="82" bestFit="1" customWidth="1"/>
    <col min="2810" max="2810" width="5.7109375" style="82" bestFit="1" customWidth="1"/>
    <col min="2811" max="2811" width="19.140625" style="82" customWidth="1"/>
    <col min="2812" max="2812" width="16.7109375" style="82" customWidth="1"/>
    <col min="2813" max="2813" width="16" style="82" customWidth="1"/>
    <col min="2814" max="2814" width="15.140625" style="82" customWidth="1"/>
    <col min="2815" max="2815" width="16.140625" style="82" customWidth="1"/>
    <col min="2816" max="2816" width="15.5703125" style="82" customWidth="1"/>
    <col min="2817" max="2817" width="14.7109375" style="82" customWidth="1"/>
    <col min="2818" max="2818" width="20.28515625" style="82" customWidth="1"/>
    <col min="2819" max="2819" width="17.42578125" style="82" customWidth="1"/>
    <col min="2820" max="2820" width="19.28515625" style="82" customWidth="1"/>
    <col min="2821" max="2824" width="9.140625" style="82"/>
    <col min="2825" max="2825" width="9.5703125" style="82" bestFit="1" customWidth="1"/>
    <col min="2826" max="3064" width="9.140625" style="82"/>
    <col min="3065" max="3065" width="16.85546875" style="82" bestFit="1" customWidth="1"/>
    <col min="3066" max="3066" width="5.7109375" style="82" bestFit="1" customWidth="1"/>
    <col min="3067" max="3067" width="19.140625" style="82" customWidth="1"/>
    <col min="3068" max="3068" width="16.7109375" style="82" customWidth="1"/>
    <col min="3069" max="3069" width="16" style="82" customWidth="1"/>
    <col min="3070" max="3070" width="15.140625" style="82" customWidth="1"/>
    <col min="3071" max="3071" width="16.140625" style="82" customWidth="1"/>
    <col min="3072" max="3072" width="15.5703125" style="82" customWidth="1"/>
    <col min="3073" max="3073" width="14.7109375" style="82" customWidth="1"/>
    <col min="3074" max="3074" width="20.28515625" style="82" customWidth="1"/>
    <col min="3075" max="3075" width="17.42578125" style="82" customWidth="1"/>
    <col min="3076" max="3076" width="19.28515625" style="82" customWidth="1"/>
    <col min="3077" max="3080" width="9.140625" style="82"/>
    <col min="3081" max="3081" width="9.5703125" style="82" bestFit="1" customWidth="1"/>
    <col min="3082" max="3320" width="9.140625" style="82"/>
    <col min="3321" max="3321" width="16.85546875" style="82" bestFit="1" customWidth="1"/>
    <col min="3322" max="3322" width="5.7109375" style="82" bestFit="1" customWidth="1"/>
    <col min="3323" max="3323" width="19.140625" style="82" customWidth="1"/>
    <col min="3324" max="3324" width="16.7109375" style="82" customWidth="1"/>
    <col min="3325" max="3325" width="16" style="82" customWidth="1"/>
    <col min="3326" max="3326" width="15.140625" style="82" customWidth="1"/>
    <col min="3327" max="3327" width="16.140625" style="82" customWidth="1"/>
    <col min="3328" max="3328" width="15.5703125" style="82" customWidth="1"/>
    <col min="3329" max="3329" width="14.7109375" style="82" customWidth="1"/>
    <col min="3330" max="3330" width="20.28515625" style="82" customWidth="1"/>
    <col min="3331" max="3331" width="17.42578125" style="82" customWidth="1"/>
    <col min="3332" max="3332" width="19.28515625" style="82" customWidth="1"/>
    <col min="3333" max="3336" width="9.140625" style="82"/>
    <col min="3337" max="3337" width="9.5703125" style="82" bestFit="1" customWidth="1"/>
    <col min="3338" max="3576" width="9.140625" style="82"/>
    <col min="3577" max="3577" width="16.85546875" style="82" bestFit="1" customWidth="1"/>
    <col min="3578" max="3578" width="5.7109375" style="82" bestFit="1" customWidth="1"/>
    <col min="3579" max="3579" width="19.140625" style="82" customWidth="1"/>
    <col min="3580" max="3580" width="16.7109375" style="82" customWidth="1"/>
    <col min="3581" max="3581" width="16" style="82" customWidth="1"/>
    <col min="3582" max="3582" width="15.140625" style="82" customWidth="1"/>
    <col min="3583" max="3583" width="16.140625" style="82" customWidth="1"/>
    <col min="3584" max="3584" width="15.5703125" style="82" customWidth="1"/>
    <col min="3585" max="3585" width="14.7109375" style="82" customWidth="1"/>
    <col min="3586" max="3586" width="20.28515625" style="82" customWidth="1"/>
    <col min="3587" max="3587" width="17.42578125" style="82" customWidth="1"/>
    <col min="3588" max="3588" width="19.28515625" style="82" customWidth="1"/>
    <col min="3589" max="3592" width="9.140625" style="82"/>
    <col min="3593" max="3593" width="9.5703125" style="82" bestFit="1" customWidth="1"/>
    <col min="3594" max="3832" width="9.140625" style="82"/>
    <col min="3833" max="3833" width="16.85546875" style="82" bestFit="1" customWidth="1"/>
    <col min="3834" max="3834" width="5.7109375" style="82" bestFit="1" customWidth="1"/>
    <col min="3835" max="3835" width="19.140625" style="82" customWidth="1"/>
    <col min="3836" max="3836" width="16.7109375" style="82" customWidth="1"/>
    <col min="3837" max="3837" width="16" style="82" customWidth="1"/>
    <col min="3838" max="3838" width="15.140625" style="82" customWidth="1"/>
    <col min="3839" max="3839" width="16.140625" style="82" customWidth="1"/>
    <col min="3840" max="3840" width="15.5703125" style="82" customWidth="1"/>
    <col min="3841" max="3841" width="14.7109375" style="82" customWidth="1"/>
    <col min="3842" max="3842" width="20.28515625" style="82" customWidth="1"/>
    <col min="3843" max="3843" width="17.42578125" style="82" customWidth="1"/>
    <col min="3844" max="3844" width="19.28515625" style="82" customWidth="1"/>
    <col min="3845" max="3848" width="9.140625" style="82"/>
    <col min="3849" max="3849" width="9.5703125" style="82" bestFit="1" customWidth="1"/>
    <col min="3850" max="4088" width="9.140625" style="82"/>
    <col min="4089" max="4089" width="16.85546875" style="82" bestFit="1" customWidth="1"/>
    <col min="4090" max="4090" width="5.7109375" style="82" bestFit="1" customWidth="1"/>
    <col min="4091" max="4091" width="19.140625" style="82" customWidth="1"/>
    <col min="4092" max="4092" width="16.7109375" style="82" customWidth="1"/>
    <col min="4093" max="4093" width="16" style="82" customWidth="1"/>
    <col min="4094" max="4094" width="15.140625" style="82" customWidth="1"/>
    <col min="4095" max="4095" width="16.140625" style="82" customWidth="1"/>
    <col min="4096" max="4096" width="15.5703125" style="82" customWidth="1"/>
    <col min="4097" max="4097" width="14.7109375" style="82" customWidth="1"/>
    <col min="4098" max="4098" width="20.28515625" style="82" customWidth="1"/>
    <col min="4099" max="4099" width="17.42578125" style="82" customWidth="1"/>
    <col min="4100" max="4100" width="19.28515625" style="82" customWidth="1"/>
    <col min="4101" max="4104" width="9.140625" style="82"/>
    <col min="4105" max="4105" width="9.5703125" style="82" bestFit="1" customWidth="1"/>
    <col min="4106" max="4344" width="9.140625" style="82"/>
    <col min="4345" max="4345" width="16.85546875" style="82" bestFit="1" customWidth="1"/>
    <col min="4346" max="4346" width="5.7109375" style="82" bestFit="1" customWidth="1"/>
    <col min="4347" max="4347" width="19.140625" style="82" customWidth="1"/>
    <col min="4348" max="4348" width="16.7109375" style="82" customWidth="1"/>
    <col min="4349" max="4349" width="16" style="82" customWidth="1"/>
    <col min="4350" max="4350" width="15.140625" style="82" customWidth="1"/>
    <col min="4351" max="4351" width="16.140625" style="82" customWidth="1"/>
    <col min="4352" max="4352" width="15.5703125" style="82" customWidth="1"/>
    <col min="4353" max="4353" width="14.7109375" style="82" customWidth="1"/>
    <col min="4354" max="4354" width="20.28515625" style="82" customWidth="1"/>
    <col min="4355" max="4355" width="17.42578125" style="82" customWidth="1"/>
    <col min="4356" max="4356" width="19.28515625" style="82" customWidth="1"/>
    <col min="4357" max="4360" width="9.140625" style="82"/>
    <col min="4361" max="4361" width="9.5703125" style="82" bestFit="1" customWidth="1"/>
    <col min="4362" max="4600" width="9.140625" style="82"/>
    <col min="4601" max="4601" width="16.85546875" style="82" bestFit="1" customWidth="1"/>
    <col min="4602" max="4602" width="5.7109375" style="82" bestFit="1" customWidth="1"/>
    <col min="4603" max="4603" width="19.140625" style="82" customWidth="1"/>
    <col min="4604" max="4604" width="16.7109375" style="82" customWidth="1"/>
    <col min="4605" max="4605" width="16" style="82" customWidth="1"/>
    <col min="4606" max="4606" width="15.140625" style="82" customWidth="1"/>
    <col min="4607" max="4607" width="16.140625" style="82" customWidth="1"/>
    <col min="4608" max="4608" width="15.5703125" style="82" customWidth="1"/>
    <col min="4609" max="4609" width="14.7109375" style="82" customWidth="1"/>
    <col min="4610" max="4610" width="20.28515625" style="82" customWidth="1"/>
    <col min="4611" max="4611" width="17.42578125" style="82" customWidth="1"/>
    <col min="4612" max="4612" width="19.28515625" style="82" customWidth="1"/>
    <col min="4613" max="4616" width="9.140625" style="82"/>
    <col min="4617" max="4617" width="9.5703125" style="82" bestFit="1" customWidth="1"/>
    <col min="4618" max="4856" width="9.140625" style="82"/>
    <col min="4857" max="4857" width="16.85546875" style="82" bestFit="1" customWidth="1"/>
    <col min="4858" max="4858" width="5.7109375" style="82" bestFit="1" customWidth="1"/>
    <col min="4859" max="4859" width="19.140625" style="82" customWidth="1"/>
    <col min="4860" max="4860" width="16.7109375" style="82" customWidth="1"/>
    <col min="4861" max="4861" width="16" style="82" customWidth="1"/>
    <col min="4862" max="4862" width="15.140625" style="82" customWidth="1"/>
    <col min="4863" max="4863" width="16.140625" style="82" customWidth="1"/>
    <col min="4864" max="4864" width="15.5703125" style="82" customWidth="1"/>
    <col min="4865" max="4865" width="14.7109375" style="82" customWidth="1"/>
    <col min="4866" max="4866" width="20.28515625" style="82" customWidth="1"/>
    <col min="4867" max="4867" width="17.42578125" style="82" customWidth="1"/>
    <col min="4868" max="4868" width="19.28515625" style="82" customWidth="1"/>
    <col min="4869" max="4872" width="9.140625" style="82"/>
    <col min="4873" max="4873" width="9.5703125" style="82" bestFit="1" customWidth="1"/>
    <col min="4874" max="5112" width="9.140625" style="82"/>
    <col min="5113" max="5113" width="16.85546875" style="82" bestFit="1" customWidth="1"/>
    <col min="5114" max="5114" width="5.7109375" style="82" bestFit="1" customWidth="1"/>
    <col min="5115" max="5115" width="19.140625" style="82" customWidth="1"/>
    <col min="5116" max="5116" width="16.7109375" style="82" customWidth="1"/>
    <col min="5117" max="5117" width="16" style="82" customWidth="1"/>
    <col min="5118" max="5118" width="15.140625" style="82" customWidth="1"/>
    <col min="5119" max="5119" width="16.140625" style="82" customWidth="1"/>
    <col min="5120" max="5120" width="15.5703125" style="82" customWidth="1"/>
    <col min="5121" max="5121" width="14.7109375" style="82" customWidth="1"/>
    <col min="5122" max="5122" width="20.28515625" style="82" customWidth="1"/>
    <col min="5123" max="5123" width="17.42578125" style="82" customWidth="1"/>
    <col min="5124" max="5124" width="19.28515625" style="82" customWidth="1"/>
    <col min="5125" max="5128" width="9.140625" style="82"/>
    <col min="5129" max="5129" width="9.5703125" style="82" bestFit="1" customWidth="1"/>
    <col min="5130" max="5368" width="9.140625" style="82"/>
    <col min="5369" max="5369" width="16.85546875" style="82" bestFit="1" customWidth="1"/>
    <col min="5370" max="5370" width="5.7109375" style="82" bestFit="1" customWidth="1"/>
    <col min="5371" max="5371" width="19.140625" style="82" customWidth="1"/>
    <col min="5372" max="5372" width="16.7109375" style="82" customWidth="1"/>
    <col min="5373" max="5373" width="16" style="82" customWidth="1"/>
    <col min="5374" max="5374" width="15.140625" style="82" customWidth="1"/>
    <col min="5375" max="5375" width="16.140625" style="82" customWidth="1"/>
    <col min="5376" max="5376" width="15.5703125" style="82" customWidth="1"/>
    <col min="5377" max="5377" width="14.7109375" style="82" customWidth="1"/>
    <col min="5378" max="5378" width="20.28515625" style="82" customWidth="1"/>
    <col min="5379" max="5379" width="17.42578125" style="82" customWidth="1"/>
    <col min="5380" max="5380" width="19.28515625" style="82" customWidth="1"/>
    <col min="5381" max="5384" width="9.140625" style="82"/>
    <col min="5385" max="5385" width="9.5703125" style="82" bestFit="1" customWidth="1"/>
    <col min="5386" max="5624" width="9.140625" style="82"/>
    <col min="5625" max="5625" width="16.85546875" style="82" bestFit="1" customWidth="1"/>
    <col min="5626" max="5626" width="5.7109375" style="82" bestFit="1" customWidth="1"/>
    <col min="5627" max="5627" width="19.140625" style="82" customWidth="1"/>
    <col min="5628" max="5628" width="16.7109375" style="82" customWidth="1"/>
    <col min="5629" max="5629" width="16" style="82" customWidth="1"/>
    <col min="5630" max="5630" width="15.140625" style="82" customWidth="1"/>
    <col min="5631" max="5631" width="16.140625" style="82" customWidth="1"/>
    <col min="5632" max="5632" width="15.5703125" style="82" customWidth="1"/>
    <col min="5633" max="5633" width="14.7109375" style="82" customWidth="1"/>
    <col min="5634" max="5634" width="20.28515625" style="82" customWidth="1"/>
    <col min="5635" max="5635" width="17.42578125" style="82" customWidth="1"/>
    <col min="5636" max="5636" width="19.28515625" style="82" customWidth="1"/>
    <col min="5637" max="5640" width="9.140625" style="82"/>
    <col min="5641" max="5641" width="9.5703125" style="82" bestFit="1" customWidth="1"/>
    <col min="5642" max="5880" width="9.140625" style="82"/>
    <col min="5881" max="5881" width="16.85546875" style="82" bestFit="1" customWidth="1"/>
    <col min="5882" max="5882" width="5.7109375" style="82" bestFit="1" customWidth="1"/>
    <col min="5883" max="5883" width="19.140625" style="82" customWidth="1"/>
    <col min="5884" max="5884" width="16.7109375" style="82" customWidth="1"/>
    <col min="5885" max="5885" width="16" style="82" customWidth="1"/>
    <col min="5886" max="5886" width="15.140625" style="82" customWidth="1"/>
    <col min="5887" max="5887" width="16.140625" style="82" customWidth="1"/>
    <col min="5888" max="5888" width="15.5703125" style="82" customWidth="1"/>
    <col min="5889" max="5889" width="14.7109375" style="82" customWidth="1"/>
    <col min="5890" max="5890" width="20.28515625" style="82" customWidth="1"/>
    <col min="5891" max="5891" width="17.42578125" style="82" customWidth="1"/>
    <col min="5892" max="5892" width="19.28515625" style="82" customWidth="1"/>
    <col min="5893" max="5896" width="9.140625" style="82"/>
    <col min="5897" max="5897" width="9.5703125" style="82" bestFit="1" customWidth="1"/>
    <col min="5898" max="6136" width="9.140625" style="82"/>
    <col min="6137" max="6137" width="16.85546875" style="82" bestFit="1" customWidth="1"/>
    <col min="6138" max="6138" width="5.7109375" style="82" bestFit="1" customWidth="1"/>
    <col min="6139" max="6139" width="19.140625" style="82" customWidth="1"/>
    <col min="6140" max="6140" width="16.7109375" style="82" customWidth="1"/>
    <col min="6141" max="6141" width="16" style="82" customWidth="1"/>
    <col min="6142" max="6142" width="15.140625" style="82" customWidth="1"/>
    <col min="6143" max="6143" width="16.140625" style="82" customWidth="1"/>
    <col min="6144" max="6144" width="15.5703125" style="82" customWidth="1"/>
    <col min="6145" max="6145" width="14.7109375" style="82" customWidth="1"/>
    <col min="6146" max="6146" width="20.28515625" style="82" customWidth="1"/>
    <col min="6147" max="6147" width="17.42578125" style="82" customWidth="1"/>
    <col min="6148" max="6148" width="19.28515625" style="82" customWidth="1"/>
    <col min="6149" max="6152" width="9.140625" style="82"/>
    <col min="6153" max="6153" width="9.5703125" style="82" bestFit="1" customWidth="1"/>
    <col min="6154" max="6392" width="9.140625" style="82"/>
    <col min="6393" max="6393" width="16.85546875" style="82" bestFit="1" customWidth="1"/>
    <col min="6394" max="6394" width="5.7109375" style="82" bestFit="1" customWidth="1"/>
    <col min="6395" max="6395" width="19.140625" style="82" customWidth="1"/>
    <col min="6396" max="6396" width="16.7109375" style="82" customWidth="1"/>
    <col min="6397" max="6397" width="16" style="82" customWidth="1"/>
    <col min="6398" max="6398" width="15.140625" style="82" customWidth="1"/>
    <col min="6399" max="6399" width="16.140625" style="82" customWidth="1"/>
    <col min="6400" max="6400" width="15.5703125" style="82" customWidth="1"/>
    <col min="6401" max="6401" width="14.7109375" style="82" customWidth="1"/>
    <col min="6402" max="6402" width="20.28515625" style="82" customWidth="1"/>
    <col min="6403" max="6403" width="17.42578125" style="82" customWidth="1"/>
    <col min="6404" max="6404" width="19.28515625" style="82" customWidth="1"/>
    <col min="6405" max="6408" width="9.140625" style="82"/>
    <col min="6409" max="6409" width="9.5703125" style="82" bestFit="1" customWidth="1"/>
    <col min="6410" max="6648" width="9.140625" style="82"/>
    <col min="6649" max="6649" width="16.85546875" style="82" bestFit="1" customWidth="1"/>
    <col min="6650" max="6650" width="5.7109375" style="82" bestFit="1" customWidth="1"/>
    <col min="6651" max="6651" width="19.140625" style="82" customWidth="1"/>
    <col min="6652" max="6652" width="16.7109375" style="82" customWidth="1"/>
    <col min="6653" max="6653" width="16" style="82" customWidth="1"/>
    <col min="6654" max="6654" width="15.140625" style="82" customWidth="1"/>
    <col min="6655" max="6655" width="16.140625" style="82" customWidth="1"/>
    <col min="6656" max="6656" width="15.5703125" style="82" customWidth="1"/>
    <col min="6657" max="6657" width="14.7109375" style="82" customWidth="1"/>
    <col min="6658" max="6658" width="20.28515625" style="82" customWidth="1"/>
    <col min="6659" max="6659" width="17.42578125" style="82" customWidth="1"/>
    <col min="6660" max="6660" width="19.28515625" style="82" customWidth="1"/>
    <col min="6661" max="6664" width="9.140625" style="82"/>
    <col min="6665" max="6665" width="9.5703125" style="82" bestFit="1" customWidth="1"/>
    <col min="6666" max="6904" width="9.140625" style="82"/>
    <col min="6905" max="6905" width="16.85546875" style="82" bestFit="1" customWidth="1"/>
    <col min="6906" max="6906" width="5.7109375" style="82" bestFit="1" customWidth="1"/>
    <col min="6907" max="6907" width="19.140625" style="82" customWidth="1"/>
    <col min="6908" max="6908" width="16.7109375" style="82" customWidth="1"/>
    <col min="6909" max="6909" width="16" style="82" customWidth="1"/>
    <col min="6910" max="6910" width="15.140625" style="82" customWidth="1"/>
    <col min="6911" max="6911" width="16.140625" style="82" customWidth="1"/>
    <col min="6912" max="6912" width="15.5703125" style="82" customWidth="1"/>
    <col min="6913" max="6913" width="14.7109375" style="82" customWidth="1"/>
    <col min="6914" max="6914" width="20.28515625" style="82" customWidth="1"/>
    <col min="6915" max="6915" width="17.42578125" style="82" customWidth="1"/>
    <col min="6916" max="6916" width="19.28515625" style="82" customWidth="1"/>
    <col min="6917" max="6920" width="9.140625" style="82"/>
    <col min="6921" max="6921" width="9.5703125" style="82" bestFit="1" customWidth="1"/>
    <col min="6922" max="7160" width="9.140625" style="82"/>
    <col min="7161" max="7161" width="16.85546875" style="82" bestFit="1" customWidth="1"/>
    <col min="7162" max="7162" width="5.7109375" style="82" bestFit="1" customWidth="1"/>
    <col min="7163" max="7163" width="19.140625" style="82" customWidth="1"/>
    <col min="7164" max="7164" width="16.7109375" style="82" customWidth="1"/>
    <col min="7165" max="7165" width="16" style="82" customWidth="1"/>
    <col min="7166" max="7166" width="15.140625" style="82" customWidth="1"/>
    <col min="7167" max="7167" width="16.140625" style="82" customWidth="1"/>
    <col min="7168" max="7168" width="15.5703125" style="82" customWidth="1"/>
    <col min="7169" max="7169" width="14.7109375" style="82" customWidth="1"/>
    <col min="7170" max="7170" width="20.28515625" style="82" customWidth="1"/>
    <col min="7171" max="7171" width="17.42578125" style="82" customWidth="1"/>
    <col min="7172" max="7172" width="19.28515625" style="82" customWidth="1"/>
    <col min="7173" max="7176" width="9.140625" style="82"/>
    <col min="7177" max="7177" width="9.5703125" style="82" bestFit="1" customWidth="1"/>
    <col min="7178" max="7416" width="9.140625" style="82"/>
    <col min="7417" max="7417" width="16.85546875" style="82" bestFit="1" customWidth="1"/>
    <col min="7418" max="7418" width="5.7109375" style="82" bestFit="1" customWidth="1"/>
    <col min="7419" max="7419" width="19.140625" style="82" customWidth="1"/>
    <col min="7420" max="7420" width="16.7109375" style="82" customWidth="1"/>
    <col min="7421" max="7421" width="16" style="82" customWidth="1"/>
    <col min="7422" max="7422" width="15.140625" style="82" customWidth="1"/>
    <col min="7423" max="7423" width="16.140625" style="82" customWidth="1"/>
    <col min="7424" max="7424" width="15.5703125" style="82" customWidth="1"/>
    <col min="7425" max="7425" width="14.7109375" style="82" customWidth="1"/>
    <col min="7426" max="7426" width="20.28515625" style="82" customWidth="1"/>
    <col min="7427" max="7427" width="17.42578125" style="82" customWidth="1"/>
    <col min="7428" max="7428" width="19.28515625" style="82" customWidth="1"/>
    <col min="7429" max="7432" width="9.140625" style="82"/>
    <col min="7433" max="7433" width="9.5703125" style="82" bestFit="1" customWidth="1"/>
    <col min="7434" max="7672" width="9.140625" style="82"/>
    <col min="7673" max="7673" width="16.85546875" style="82" bestFit="1" customWidth="1"/>
    <col min="7674" max="7674" width="5.7109375" style="82" bestFit="1" customWidth="1"/>
    <col min="7675" max="7675" width="19.140625" style="82" customWidth="1"/>
    <col min="7676" max="7676" width="16.7109375" style="82" customWidth="1"/>
    <col min="7677" max="7677" width="16" style="82" customWidth="1"/>
    <col min="7678" max="7678" width="15.140625" style="82" customWidth="1"/>
    <col min="7679" max="7679" width="16.140625" style="82" customWidth="1"/>
    <col min="7680" max="7680" width="15.5703125" style="82" customWidth="1"/>
    <col min="7681" max="7681" width="14.7109375" style="82" customWidth="1"/>
    <col min="7682" max="7682" width="20.28515625" style="82" customWidth="1"/>
    <col min="7683" max="7683" width="17.42578125" style="82" customWidth="1"/>
    <col min="7684" max="7684" width="19.28515625" style="82" customWidth="1"/>
    <col min="7685" max="7688" width="9.140625" style="82"/>
    <col min="7689" max="7689" width="9.5703125" style="82" bestFit="1" customWidth="1"/>
    <col min="7690" max="7928" width="9.140625" style="82"/>
    <col min="7929" max="7929" width="16.85546875" style="82" bestFit="1" customWidth="1"/>
    <col min="7930" max="7930" width="5.7109375" style="82" bestFit="1" customWidth="1"/>
    <col min="7931" max="7931" width="19.140625" style="82" customWidth="1"/>
    <col min="7932" max="7932" width="16.7109375" style="82" customWidth="1"/>
    <col min="7933" max="7933" width="16" style="82" customWidth="1"/>
    <col min="7934" max="7934" width="15.140625" style="82" customWidth="1"/>
    <col min="7935" max="7935" width="16.140625" style="82" customWidth="1"/>
    <col min="7936" max="7936" width="15.5703125" style="82" customWidth="1"/>
    <col min="7937" max="7937" width="14.7109375" style="82" customWidth="1"/>
    <col min="7938" max="7938" width="20.28515625" style="82" customWidth="1"/>
    <col min="7939" max="7939" width="17.42578125" style="82" customWidth="1"/>
    <col min="7940" max="7940" width="19.28515625" style="82" customWidth="1"/>
    <col min="7941" max="7944" width="9.140625" style="82"/>
    <col min="7945" max="7945" width="9.5703125" style="82" bestFit="1" customWidth="1"/>
    <col min="7946" max="8184" width="9.140625" style="82"/>
    <col min="8185" max="8185" width="16.85546875" style="82" bestFit="1" customWidth="1"/>
    <col min="8186" max="8186" width="5.7109375" style="82" bestFit="1" customWidth="1"/>
    <col min="8187" max="8187" width="19.140625" style="82" customWidth="1"/>
    <col min="8188" max="8188" width="16.7109375" style="82" customWidth="1"/>
    <col min="8189" max="8189" width="16" style="82" customWidth="1"/>
    <col min="8190" max="8190" width="15.140625" style="82" customWidth="1"/>
    <col min="8191" max="8191" width="16.140625" style="82" customWidth="1"/>
    <col min="8192" max="8192" width="15.5703125" style="82" customWidth="1"/>
    <col min="8193" max="8193" width="14.7109375" style="82" customWidth="1"/>
    <col min="8194" max="8194" width="20.28515625" style="82" customWidth="1"/>
    <col min="8195" max="8195" width="17.42578125" style="82" customWidth="1"/>
    <col min="8196" max="8196" width="19.28515625" style="82" customWidth="1"/>
    <col min="8197" max="8200" width="9.140625" style="82"/>
    <col min="8201" max="8201" width="9.5703125" style="82" bestFit="1" customWidth="1"/>
    <col min="8202" max="8440" width="9.140625" style="82"/>
    <col min="8441" max="8441" width="16.85546875" style="82" bestFit="1" customWidth="1"/>
    <col min="8442" max="8442" width="5.7109375" style="82" bestFit="1" customWidth="1"/>
    <col min="8443" max="8443" width="19.140625" style="82" customWidth="1"/>
    <col min="8444" max="8444" width="16.7109375" style="82" customWidth="1"/>
    <col min="8445" max="8445" width="16" style="82" customWidth="1"/>
    <col min="8446" max="8446" width="15.140625" style="82" customWidth="1"/>
    <col min="8447" max="8447" width="16.140625" style="82" customWidth="1"/>
    <col min="8448" max="8448" width="15.5703125" style="82" customWidth="1"/>
    <col min="8449" max="8449" width="14.7109375" style="82" customWidth="1"/>
    <col min="8450" max="8450" width="20.28515625" style="82" customWidth="1"/>
    <col min="8451" max="8451" width="17.42578125" style="82" customWidth="1"/>
    <col min="8452" max="8452" width="19.28515625" style="82" customWidth="1"/>
    <col min="8453" max="8456" width="9.140625" style="82"/>
    <col min="8457" max="8457" width="9.5703125" style="82" bestFit="1" customWidth="1"/>
    <col min="8458" max="8696" width="9.140625" style="82"/>
    <col min="8697" max="8697" width="16.85546875" style="82" bestFit="1" customWidth="1"/>
    <col min="8698" max="8698" width="5.7109375" style="82" bestFit="1" customWidth="1"/>
    <col min="8699" max="8699" width="19.140625" style="82" customWidth="1"/>
    <col min="8700" max="8700" width="16.7109375" style="82" customWidth="1"/>
    <col min="8701" max="8701" width="16" style="82" customWidth="1"/>
    <col min="8702" max="8702" width="15.140625" style="82" customWidth="1"/>
    <col min="8703" max="8703" width="16.140625" style="82" customWidth="1"/>
    <col min="8704" max="8704" width="15.5703125" style="82" customWidth="1"/>
    <col min="8705" max="8705" width="14.7109375" style="82" customWidth="1"/>
    <col min="8706" max="8706" width="20.28515625" style="82" customWidth="1"/>
    <col min="8707" max="8707" width="17.42578125" style="82" customWidth="1"/>
    <col min="8708" max="8708" width="19.28515625" style="82" customWidth="1"/>
    <col min="8709" max="8712" width="9.140625" style="82"/>
    <col min="8713" max="8713" width="9.5703125" style="82" bestFit="1" customWidth="1"/>
    <col min="8714" max="8952" width="9.140625" style="82"/>
    <col min="8953" max="8953" width="16.85546875" style="82" bestFit="1" customWidth="1"/>
    <col min="8954" max="8954" width="5.7109375" style="82" bestFit="1" customWidth="1"/>
    <col min="8955" max="8955" width="19.140625" style="82" customWidth="1"/>
    <col min="8956" max="8956" width="16.7109375" style="82" customWidth="1"/>
    <col min="8957" max="8957" width="16" style="82" customWidth="1"/>
    <col min="8958" max="8958" width="15.140625" style="82" customWidth="1"/>
    <col min="8959" max="8959" width="16.140625" style="82" customWidth="1"/>
    <col min="8960" max="8960" width="15.5703125" style="82" customWidth="1"/>
    <col min="8961" max="8961" width="14.7109375" style="82" customWidth="1"/>
    <col min="8962" max="8962" width="20.28515625" style="82" customWidth="1"/>
    <col min="8963" max="8963" width="17.42578125" style="82" customWidth="1"/>
    <col min="8964" max="8964" width="19.28515625" style="82" customWidth="1"/>
    <col min="8965" max="8968" width="9.140625" style="82"/>
    <col min="8969" max="8969" width="9.5703125" style="82" bestFit="1" customWidth="1"/>
    <col min="8970" max="9208" width="9.140625" style="82"/>
    <col min="9209" max="9209" width="16.85546875" style="82" bestFit="1" customWidth="1"/>
    <col min="9210" max="9210" width="5.7109375" style="82" bestFit="1" customWidth="1"/>
    <col min="9211" max="9211" width="19.140625" style="82" customWidth="1"/>
    <col min="9212" max="9212" width="16.7109375" style="82" customWidth="1"/>
    <col min="9213" max="9213" width="16" style="82" customWidth="1"/>
    <col min="9214" max="9214" width="15.140625" style="82" customWidth="1"/>
    <col min="9215" max="9215" width="16.140625" style="82" customWidth="1"/>
    <col min="9216" max="9216" width="15.5703125" style="82" customWidth="1"/>
    <col min="9217" max="9217" width="14.7109375" style="82" customWidth="1"/>
    <col min="9218" max="9218" width="20.28515625" style="82" customWidth="1"/>
    <col min="9219" max="9219" width="17.42578125" style="82" customWidth="1"/>
    <col min="9220" max="9220" width="19.28515625" style="82" customWidth="1"/>
    <col min="9221" max="9224" width="9.140625" style="82"/>
    <col min="9225" max="9225" width="9.5703125" style="82" bestFit="1" customWidth="1"/>
    <col min="9226" max="9464" width="9.140625" style="82"/>
    <col min="9465" max="9465" width="16.85546875" style="82" bestFit="1" customWidth="1"/>
    <col min="9466" max="9466" width="5.7109375" style="82" bestFit="1" customWidth="1"/>
    <col min="9467" max="9467" width="19.140625" style="82" customWidth="1"/>
    <col min="9468" max="9468" width="16.7109375" style="82" customWidth="1"/>
    <col min="9469" max="9469" width="16" style="82" customWidth="1"/>
    <col min="9470" max="9470" width="15.140625" style="82" customWidth="1"/>
    <col min="9471" max="9471" width="16.140625" style="82" customWidth="1"/>
    <col min="9472" max="9472" width="15.5703125" style="82" customWidth="1"/>
    <col min="9473" max="9473" width="14.7109375" style="82" customWidth="1"/>
    <col min="9474" max="9474" width="20.28515625" style="82" customWidth="1"/>
    <col min="9475" max="9475" width="17.42578125" style="82" customWidth="1"/>
    <col min="9476" max="9476" width="19.28515625" style="82" customWidth="1"/>
    <col min="9477" max="9480" width="9.140625" style="82"/>
    <col min="9481" max="9481" width="9.5703125" style="82" bestFit="1" customWidth="1"/>
    <col min="9482" max="9720" width="9.140625" style="82"/>
    <col min="9721" max="9721" width="16.85546875" style="82" bestFit="1" customWidth="1"/>
    <col min="9722" max="9722" width="5.7109375" style="82" bestFit="1" customWidth="1"/>
    <col min="9723" max="9723" width="19.140625" style="82" customWidth="1"/>
    <col min="9724" max="9724" width="16.7109375" style="82" customWidth="1"/>
    <col min="9725" max="9725" width="16" style="82" customWidth="1"/>
    <col min="9726" max="9726" width="15.140625" style="82" customWidth="1"/>
    <col min="9727" max="9727" width="16.140625" style="82" customWidth="1"/>
    <col min="9728" max="9728" width="15.5703125" style="82" customWidth="1"/>
    <col min="9729" max="9729" width="14.7109375" style="82" customWidth="1"/>
    <col min="9730" max="9730" width="20.28515625" style="82" customWidth="1"/>
    <col min="9731" max="9731" width="17.42578125" style="82" customWidth="1"/>
    <col min="9732" max="9732" width="19.28515625" style="82" customWidth="1"/>
    <col min="9733" max="9736" width="9.140625" style="82"/>
    <col min="9737" max="9737" width="9.5703125" style="82" bestFit="1" customWidth="1"/>
    <col min="9738" max="9976" width="9.140625" style="82"/>
    <col min="9977" max="9977" width="16.85546875" style="82" bestFit="1" customWidth="1"/>
    <col min="9978" max="9978" width="5.7109375" style="82" bestFit="1" customWidth="1"/>
    <col min="9979" max="9979" width="19.140625" style="82" customWidth="1"/>
    <col min="9980" max="9980" width="16.7109375" style="82" customWidth="1"/>
    <col min="9981" max="9981" width="16" style="82" customWidth="1"/>
    <col min="9982" max="9982" width="15.140625" style="82" customWidth="1"/>
    <col min="9983" max="9983" width="16.140625" style="82" customWidth="1"/>
    <col min="9984" max="9984" width="15.5703125" style="82" customWidth="1"/>
    <col min="9985" max="9985" width="14.7109375" style="82" customWidth="1"/>
    <col min="9986" max="9986" width="20.28515625" style="82" customWidth="1"/>
    <col min="9987" max="9987" width="17.42578125" style="82" customWidth="1"/>
    <col min="9988" max="9988" width="19.28515625" style="82" customWidth="1"/>
    <col min="9989" max="9992" width="9.140625" style="82"/>
    <col min="9993" max="9993" width="9.5703125" style="82" bestFit="1" customWidth="1"/>
    <col min="9994" max="10232" width="9.140625" style="82"/>
    <col min="10233" max="10233" width="16.85546875" style="82" bestFit="1" customWidth="1"/>
    <col min="10234" max="10234" width="5.7109375" style="82" bestFit="1" customWidth="1"/>
    <col min="10235" max="10235" width="19.140625" style="82" customWidth="1"/>
    <col min="10236" max="10236" width="16.7109375" style="82" customWidth="1"/>
    <col min="10237" max="10237" width="16" style="82" customWidth="1"/>
    <col min="10238" max="10238" width="15.140625" style="82" customWidth="1"/>
    <col min="10239" max="10239" width="16.140625" style="82" customWidth="1"/>
    <col min="10240" max="10240" width="15.5703125" style="82" customWidth="1"/>
    <col min="10241" max="10241" width="14.7109375" style="82" customWidth="1"/>
    <col min="10242" max="10242" width="20.28515625" style="82" customWidth="1"/>
    <col min="10243" max="10243" width="17.42578125" style="82" customWidth="1"/>
    <col min="10244" max="10244" width="19.28515625" style="82" customWidth="1"/>
    <col min="10245" max="10248" width="9.140625" style="82"/>
    <col min="10249" max="10249" width="9.5703125" style="82" bestFit="1" customWidth="1"/>
    <col min="10250" max="10488" width="9.140625" style="82"/>
    <col min="10489" max="10489" width="16.85546875" style="82" bestFit="1" customWidth="1"/>
    <col min="10490" max="10490" width="5.7109375" style="82" bestFit="1" customWidth="1"/>
    <col min="10491" max="10491" width="19.140625" style="82" customWidth="1"/>
    <col min="10492" max="10492" width="16.7109375" style="82" customWidth="1"/>
    <col min="10493" max="10493" width="16" style="82" customWidth="1"/>
    <col min="10494" max="10494" width="15.140625" style="82" customWidth="1"/>
    <col min="10495" max="10495" width="16.140625" style="82" customWidth="1"/>
    <col min="10496" max="10496" width="15.5703125" style="82" customWidth="1"/>
    <col min="10497" max="10497" width="14.7109375" style="82" customWidth="1"/>
    <col min="10498" max="10498" width="20.28515625" style="82" customWidth="1"/>
    <col min="10499" max="10499" width="17.42578125" style="82" customWidth="1"/>
    <col min="10500" max="10500" width="19.28515625" style="82" customWidth="1"/>
    <col min="10501" max="10504" width="9.140625" style="82"/>
    <col min="10505" max="10505" width="9.5703125" style="82" bestFit="1" customWidth="1"/>
    <col min="10506" max="10744" width="9.140625" style="82"/>
    <col min="10745" max="10745" width="16.85546875" style="82" bestFit="1" customWidth="1"/>
    <col min="10746" max="10746" width="5.7109375" style="82" bestFit="1" customWidth="1"/>
    <col min="10747" max="10747" width="19.140625" style="82" customWidth="1"/>
    <col min="10748" max="10748" width="16.7109375" style="82" customWidth="1"/>
    <col min="10749" max="10749" width="16" style="82" customWidth="1"/>
    <col min="10750" max="10750" width="15.140625" style="82" customWidth="1"/>
    <col min="10751" max="10751" width="16.140625" style="82" customWidth="1"/>
    <col min="10752" max="10752" width="15.5703125" style="82" customWidth="1"/>
    <col min="10753" max="10753" width="14.7109375" style="82" customWidth="1"/>
    <col min="10754" max="10754" width="20.28515625" style="82" customWidth="1"/>
    <col min="10755" max="10755" width="17.42578125" style="82" customWidth="1"/>
    <col min="10756" max="10756" width="19.28515625" style="82" customWidth="1"/>
    <col min="10757" max="10760" width="9.140625" style="82"/>
    <col min="10761" max="10761" width="9.5703125" style="82" bestFit="1" customWidth="1"/>
    <col min="10762" max="11000" width="9.140625" style="82"/>
    <col min="11001" max="11001" width="16.85546875" style="82" bestFit="1" customWidth="1"/>
    <col min="11002" max="11002" width="5.7109375" style="82" bestFit="1" customWidth="1"/>
    <col min="11003" max="11003" width="19.140625" style="82" customWidth="1"/>
    <col min="11004" max="11004" width="16.7109375" style="82" customWidth="1"/>
    <col min="11005" max="11005" width="16" style="82" customWidth="1"/>
    <col min="11006" max="11006" width="15.140625" style="82" customWidth="1"/>
    <col min="11007" max="11007" width="16.140625" style="82" customWidth="1"/>
    <col min="11008" max="11008" width="15.5703125" style="82" customWidth="1"/>
    <col min="11009" max="11009" width="14.7109375" style="82" customWidth="1"/>
    <col min="11010" max="11010" width="20.28515625" style="82" customWidth="1"/>
    <col min="11011" max="11011" width="17.42578125" style="82" customWidth="1"/>
    <col min="11012" max="11012" width="19.28515625" style="82" customWidth="1"/>
    <col min="11013" max="11016" width="9.140625" style="82"/>
    <col min="11017" max="11017" width="9.5703125" style="82" bestFit="1" customWidth="1"/>
    <col min="11018" max="11256" width="9.140625" style="82"/>
    <col min="11257" max="11257" width="16.85546875" style="82" bestFit="1" customWidth="1"/>
    <col min="11258" max="11258" width="5.7109375" style="82" bestFit="1" customWidth="1"/>
    <col min="11259" max="11259" width="19.140625" style="82" customWidth="1"/>
    <col min="11260" max="11260" width="16.7109375" style="82" customWidth="1"/>
    <col min="11261" max="11261" width="16" style="82" customWidth="1"/>
    <col min="11262" max="11262" width="15.140625" style="82" customWidth="1"/>
    <col min="11263" max="11263" width="16.140625" style="82" customWidth="1"/>
    <col min="11264" max="11264" width="15.5703125" style="82" customWidth="1"/>
    <col min="11265" max="11265" width="14.7109375" style="82" customWidth="1"/>
    <col min="11266" max="11266" width="20.28515625" style="82" customWidth="1"/>
    <col min="11267" max="11267" width="17.42578125" style="82" customWidth="1"/>
    <col min="11268" max="11268" width="19.28515625" style="82" customWidth="1"/>
    <col min="11269" max="11272" width="9.140625" style="82"/>
    <col min="11273" max="11273" width="9.5703125" style="82" bestFit="1" customWidth="1"/>
    <col min="11274" max="11512" width="9.140625" style="82"/>
    <col min="11513" max="11513" width="16.85546875" style="82" bestFit="1" customWidth="1"/>
    <col min="11514" max="11514" width="5.7109375" style="82" bestFit="1" customWidth="1"/>
    <col min="11515" max="11515" width="19.140625" style="82" customWidth="1"/>
    <col min="11516" max="11516" width="16.7109375" style="82" customWidth="1"/>
    <col min="11517" max="11517" width="16" style="82" customWidth="1"/>
    <col min="11518" max="11518" width="15.140625" style="82" customWidth="1"/>
    <col min="11519" max="11519" width="16.140625" style="82" customWidth="1"/>
    <col min="11520" max="11520" width="15.5703125" style="82" customWidth="1"/>
    <col min="11521" max="11521" width="14.7109375" style="82" customWidth="1"/>
    <col min="11522" max="11522" width="20.28515625" style="82" customWidth="1"/>
    <col min="11523" max="11523" width="17.42578125" style="82" customWidth="1"/>
    <col min="11524" max="11524" width="19.28515625" style="82" customWidth="1"/>
    <col min="11525" max="11528" width="9.140625" style="82"/>
    <col min="11529" max="11529" width="9.5703125" style="82" bestFit="1" customWidth="1"/>
    <col min="11530" max="11768" width="9.140625" style="82"/>
    <col min="11769" max="11769" width="16.85546875" style="82" bestFit="1" customWidth="1"/>
    <col min="11770" max="11770" width="5.7109375" style="82" bestFit="1" customWidth="1"/>
    <col min="11771" max="11771" width="19.140625" style="82" customWidth="1"/>
    <col min="11772" max="11772" width="16.7109375" style="82" customWidth="1"/>
    <col min="11773" max="11773" width="16" style="82" customWidth="1"/>
    <col min="11774" max="11774" width="15.140625" style="82" customWidth="1"/>
    <col min="11775" max="11775" width="16.140625" style="82" customWidth="1"/>
    <col min="11776" max="11776" width="15.5703125" style="82" customWidth="1"/>
    <col min="11777" max="11777" width="14.7109375" style="82" customWidth="1"/>
    <col min="11778" max="11778" width="20.28515625" style="82" customWidth="1"/>
    <col min="11779" max="11779" width="17.42578125" style="82" customWidth="1"/>
    <col min="11780" max="11780" width="19.28515625" style="82" customWidth="1"/>
    <col min="11781" max="11784" width="9.140625" style="82"/>
    <col min="11785" max="11785" width="9.5703125" style="82" bestFit="1" customWidth="1"/>
    <col min="11786" max="12024" width="9.140625" style="82"/>
    <col min="12025" max="12025" width="16.85546875" style="82" bestFit="1" customWidth="1"/>
    <col min="12026" max="12026" width="5.7109375" style="82" bestFit="1" customWidth="1"/>
    <col min="12027" max="12027" width="19.140625" style="82" customWidth="1"/>
    <col min="12028" max="12028" width="16.7109375" style="82" customWidth="1"/>
    <col min="12029" max="12029" width="16" style="82" customWidth="1"/>
    <col min="12030" max="12030" width="15.140625" style="82" customWidth="1"/>
    <col min="12031" max="12031" width="16.140625" style="82" customWidth="1"/>
    <col min="12032" max="12032" width="15.5703125" style="82" customWidth="1"/>
    <col min="12033" max="12033" width="14.7109375" style="82" customWidth="1"/>
    <col min="12034" max="12034" width="20.28515625" style="82" customWidth="1"/>
    <col min="12035" max="12035" width="17.42578125" style="82" customWidth="1"/>
    <col min="12036" max="12036" width="19.28515625" style="82" customWidth="1"/>
    <col min="12037" max="12040" width="9.140625" style="82"/>
    <col min="12041" max="12041" width="9.5703125" style="82" bestFit="1" customWidth="1"/>
    <col min="12042" max="12280" width="9.140625" style="82"/>
    <col min="12281" max="12281" width="16.85546875" style="82" bestFit="1" customWidth="1"/>
    <col min="12282" max="12282" width="5.7109375" style="82" bestFit="1" customWidth="1"/>
    <col min="12283" max="12283" width="19.140625" style="82" customWidth="1"/>
    <col min="12284" max="12284" width="16.7109375" style="82" customWidth="1"/>
    <col min="12285" max="12285" width="16" style="82" customWidth="1"/>
    <col min="12286" max="12286" width="15.140625" style="82" customWidth="1"/>
    <col min="12287" max="12287" width="16.140625" style="82" customWidth="1"/>
    <col min="12288" max="12288" width="15.5703125" style="82" customWidth="1"/>
    <col min="12289" max="12289" width="14.7109375" style="82" customWidth="1"/>
    <col min="12290" max="12290" width="20.28515625" style="82" customWidth="1"/>
    <col min="12291" max="12291" width="17.42578125" style="82" customWidth="1"/>
    <col min="12292" max="12292" width="19.28515625" style="82" customWidth="1"/>
    <col min="12293" max="12296" width="9.140625" style="82"/>
    <col min="12297" max="12297" width="9.5703125" style="82" bestFit="1" customWidth="1"/>
    <col min="12298" max="12536" width="9.140625" style="82"/>
    <col min="12537" max="12537" width="16.85546875" style="82" bestFit="1" customWidth="1"/>
    <col min="12538" max="12538" width="5.7109375" style="82" bestFit="1" customWidth="1"/>
    <col min="12539" max="12539" width="19.140625" style="82" customWidth="1"/>
    <col min="12540" max="12540" width="16.7109375" style="82" customWidth="1"/>
    <col min="12541" max="12541" width="16" style="82" customWidth="1"/>
    <col min="12542" max="12542" width="15.140625" style="82" customWidth="1"/>
    <col min="12543" max="12543" width="16.140625" style="82" customWidth="1"/>
    <col min="12544" max="12544" width="15.5703125" style="82" customWidth="1"/>
    <col min="12545" max="12545" width="14.7109375" style="82" customWidth="1"/>
    <col min="12546" max="12546" width="20.28515625" style="82" customWidth="1"/>
    <col min="12547" max="12547" width="17.42578125" style="82" customWidth="1"/>
    <col min="12548" max="12548" width="19.28515625" style="82" customWidth="1"/>
    <col min="12549" max="12552" width="9.140625" style="82"/>
    <col min="12553" max="12553" width="9.5703125" style="82" bestFit="1" customWidth="1"/>
    <col min="12554" max="12792" width="9.140625" style="82"/>
    <col min="12793" max="12793" width="16.85546875" style="82" bestFit="1" customWidth="1"/>
    <col min="12794" max="12794" width="5.7109375" style="82" bestFit="1" customWidth="1"/>
    <col min="12795" max="12795" width="19.140625" style="82" customWidth="1"/>
    <col min="12796" max="12796" width="16.7109375" style="82" customWidth="1"/>
    <col min="12797" max="12797" width="16" style="82" customWidth="1"/>
    <col min="12798" max="12798" width="15.140625" style="82" customWidth="1"/>
    <col min="12799" max="12799" width="16.140625" style="82" customWidth="1"/>
    <col min="12800" max="12800" width="15.5703125" style="82" customWidth="1"/>
    <col min="12801" max="12801" width="14.7109375" style="82" customWidth="1"/>
    <col min="12802" max="12802" width="20.28515625" style="82" customWidth="1"/>
    <col min="12803" max="12803" width="17.42578125" style="82" customWidth="1"/>
    <col min="12804" max="12804" width="19.28515625" style="82" customWidth="1"/>
    <col min="12805" max="12808" width="9.140625" style="82"/>
    <col min="12809" max="12809" width="9.5703125" style="82" bestFit="1" customWidth="1"/>
    <col min="12810" max="13048" width="9.140625" style="82"/>
    <col min="13049" max="13049" width="16.85546875" style="82" bestFit="1" customWidth="1"/>
    <col min="13050" max="13050" width="5.7109375" style="82" bestFit="1" customWidth="1"/>
    <col min="13051" max="13051" width="19.140625" style="82" customWidth="1"/>
    <col min="13052" max="13052" width="16.7109375" style="82" customWidth="1"/>
    <col min="13053" max="13053" width="16" style="82" customWidth="1"/>
    <col min="13054" max="13054" width="15.140625" style="82" customWidth="1"/>
    <col min="13055" max="13055" width="16.140625" style="82" customWidth="1"/>
    <col min="13056" max="13056" width="15.5703125" style="82" customWidth="1"/>
    <col min="13057" max="13057" width="14.7109375" style="82" customWidth="1"/>
    <col min="13058" max="13058" width="20.28515625" style="82" customWidth="1"/>
    <col min="13059" max="13059" width="17.42578125" style="82" customWidth="1"/>
    <col min="13060" max="13060" width="19.28515625" style="82" customWidth="1"/>
    <col min="13061" max="13064" width="9.140625" style="82"/>
    <col min="13065" max="13065" width="9.5703125" style="82" bestFit="1" customWidth="1"/>
    <col min="13066" max="13304" width="9.140625" style="82"/>
    <col min="13305" max="13305" width="16.85546875" style="82" bestFit="1" customWidth="1"/>
    <col min="13306" max="13306" width="5.7109375" style="82" bestFit="1" customWidth="1"/>
    <col min="13307" max="13307" width="19.140625" style="82" customWidth="1"/>
    <col min="13308" max="13308" width="16.7109375" style="82" customWidth="1"/>
    <col min="13309" max="13309" width="16" style="82" customWidth="1"/>
    <col min="13310" max="13310" width="15.140625" style="82" customWidth="1"/>
    <col min="13311" max="13311" width="16.140625" style="82" customWidth="1"/>
    <col min="13312" max="13312" width="15.5703125" style="82" customWidth="1"/>
    <col min="13313" max="13313" width="14.7109375" style="82" customWidth="1"/>
    <col min="13314" max="13314" width="20.28515625" style="82" customWidth="1"/>
    <col min="13315" max="13315" width="17.42578125" style="82" customWidth="1"/>
    <col min="13316" max="13316" width="19.28515625" style="82" customWidth="1"/>
    <col min="13317" max="13320" width="9.140625" style="82"/>
    <col min="13321" max="13321" width="9.5703125" style="82" bestFit="1" customWidth="1"/>
    <col min="13322" max="13560" width="9.140625" style="82"/>
    <col min="13561" max="13561" width="16.85546875" style="82" bestFit="1" customWidth="1"/>
    <col min="13562" max="13562" width="5.7109375" style="82" bestFit="1" customWidth="1"/>
    <col min="13563" max="13563" width="19.140625" style="82" customWidth="1"/>
    <col min="13564" max="13564" width="16.7109375" style="82" customWidth="1"/>
    <col min="13565" max="13565" width="16" style="82" customWidth="1"/>
    <col min="13566" max="13566" width="15.140625" style="82" customWidth="1"/>
    <col min="13567" max="13567" width="16.140625" style="82" customWidth="1"/>
    <col min="13568" max="13568" width="15.5703125" style="82" customWidth="1"/>
    <col min="13569" max="13569" width="14.7109375" style="82" customWidth="1"/>
    <col min="13570" max="13570" width="20.28515625" style="82" customWidth="1"/>
    <col min="13571" max="13571" width="17.42578125" style="82" customWidth="1"/>
    <col min="13572" max="13572" width="19.28515625" style="82" customWidth="1"/>
    <col min="13573" max="13576" width="9.140625" style="82"/>
    <col min="13577" max="13577" width="9.5703125" style="82" bestFit="1" customWidth="1"/>
    <col min="13578" max="13816" width="9.140625" style="82"/>
    <col min="13817" max="13817" width="16.85546875" style="82" bestFit="1" customWidth="1"/>
    <col min="13818" max="13818" width="5.7109375" style="82" bestFit="1" customWidth="1"/>
    <col min="13819" max="13819" width="19.140625" style="82" customWidth="1"/>
    <col min="13820" max="13820" width="16.7109375" style="82" customWidth="1"/>
    <col min="13821" max="13821" width="16" style="82" customWidth="1"/>
    <col min="13822" max="13822" width="15.140625" style="82" customWidth="1"/>
    <col min="13823" max="13823" width="16.140625" style="82" customWidth="1"/>
    <col min="13824" max="13824" width="15.5703125" style="82" customWidth="1"/>
    <col min="13825" max="13825" width="14.7109375" style="82" customWidth="1"/>
    <col min="13826" max="13826" width="20.28515625" style="82" customWidth="1"/>
    <col min="13827" max="13827" width="17.42578125" style="82" customWidth="1"/>
    <col min="13828" max="13828" width="19.28515625" style="82" customWidth="1"/>
    <col min="13829" max="13832" width="9.140625" style="82"/>
    <col min="13833" max="13833" width="9.5703125" style="82" bestFit="1" customWidth="1"/>
    <col min="13834" max="14072" width="9.140625" style="82"/>
    <col min="14073" max="14073" width="16.85546875" style="82" bestFit="1" customWidth="1"/>
    <col min="14074" max="14074" width="5.7109375" style="82" bestFit="1" customWidth="1"/>
    <col min="14075" max="14075" width="19.140625" style="82" customWidth="1"/>
    <col min="14076" max="14076" width="16.7109375" style="82" customWidth="1"/>
    <col min="14077" max="14077" width="16" style="82" customWidth="1"/>
    <col min="14078" max="14078" width="15.140625" style="82" customWidth="1"/>
    <col min="14079" max="14079" width="16.140625" style="82" customWidth="1"/>
    <col min="14080" max="14080" width="15.5703125" style="82" customWidth="1"/>
    <col min="14081" max="14081" width="14.7109375" style="82" customWidth="1"/>
    <col min="14082" max="14082" width="20.28515625" style="82" customWidth="1"/>
    <col min="14083" max="14083" width="17.42578125" style="82" customWidth="1"/>
    <col min="14084" max="14084" width="19.28515625" style="82" customWidth="1"/>
    <col min="14085" max="14088" width="9.140625" style="82"/>
    <col min="14089" max="14089" width="9.5703125" style="82" bestFit="1" customWidth="1"/>
    <col min="14090" max="14328" width="9.140625" style="82"/>
    <col min="14329" max="14329" width="16.85546875" style="82" bestFit="1" customWidth="1"/>
    <col min="14330" max="14330" width="5.7109375" style="82" bestFit="1" customWidth="1"/>
    <col min="14331" max="14331" width="19.140625" style="82" customWidth="1"/>
    <col min="14332" max="14332" width="16.7109375" style="82" customWidth="1"/>
    <col min="14333" max="14333" width="16" style="82" customWidth="1"/>
    <col min="14334" max="14334" width="15.140625" style="82" customWidth="1"/>
    <col min="14335" max="14335" width="16.140625" style="82" customWidth="1"/>
    <col min="14336" max="14336" width="15.5703125" style="82" customWidth="1"/>
    <col min="14337" max="14337" width="14.7109375" style="82" customWidth="1"/>
    <col min="14338" max="14338" width="20.28515625" style="82" customWidth="1"/>
    <col min="14339" max="14339" width="17.42578125" style="82" customWidth="1"/>
    <col min="14340" max="14340" width="19.28515625" style="82" customWidth="1"/>
    <col min="14341" max="14344" width="9.140625" style="82"/>
    <col min="14345" max="14345" width="9.5703125" style="82" bestFit="1" customWidth="1"/>
    <col min="14346" max="14584" width="9.140625" style="82"/>
    <col min="14585" max="14585" width="16.85546875" style="82" bestFit="1" customWidth="1"/>
    <col min="14586" max="14586" width="5.7109375" style="82" bestFit="1" customWidth="1"/>
    <col min="14587" max="14587" width="19.140625" style="82" customWidth="1"/>
    <col min="14588" max="14588" width="16.7109375" style="82" customWidth="1"/>
    <col min="14589" max="14589" width="16" style="82" customWidth="1"/>
    <col min="14590" max="14590" width="15.140625" style="82" customWidth="1"/>
    <col min="14591" max="14591" width="16.140625" style="82" customWidth="1"/>
    <col min="14592" max="14592" width="15.5703125" style="82" customWidth="1"/>
    <col min="14593" max="14593" width="14.7109375" style="82" customWidth="1"/>
    <col min="14594" max="14594" width="20.28515625" style="82" customWidth="1"/>
    <col min="14595" max="14595" width="17.42578125" style="82" customWidth="1"/>
    <col min="14596" max="14596" width="19.28515625" style="82" customWidth="1"/>
    <col min="14597" max="14600" width="9.140625" style="82"/>
    <col min="14601" max="14601" width="9.5703125" style="82" bestFit="1" customWidth="1"/>
    <col min="14602" max="14840" width="9.140625" style="82"/>
    <col min="14841" max="14841" width="16.85546875" style="82" bestFit="1" customWidth="1"/>
    <col min="14842" max="14842" width="5.7109375" style="82" bestFit="1" customWidth="1"/>
    <col min="14843" max="14843" width="19.140625" style="82" customWidth="1"/>
    <col min="14844" max="14844" width="16.7109375" style="82" customWidth="1"/>
    <col min="14845" max="14845" width="16" style="82" customWidth="1"/>
    <col min="14846" max="14846" width="15.140625" style="82" customWidth="1"/>
    <col min="14847" max="14847" width="16.140625" style="82" customWidth="1"/>
    <col min="14848" max="14848" width="15.5703125" style="82" customWidth="1"/>
    <col min="14849" max="14849" width="14.7109375" style="82" customWidth="1"/>
    <col min="14850" max="14850" width="20.28515625" style="82" customWidth="1"/>
    <col min="14851" max="14851" width="17.42578125" style="82" customWidth="1"/>
    <col min="14852" max="14852" width="19.28515625" style="82" customWidth="1"/>
    <col min="14853" max="14856" width="9.140625" style="82"/>
    <col min="14857" max="14857" width="9.5703125" style="82" bestFit="1" customWidth="1"/>
    <col min="14858" max="15096" width="9.140625" style="82"/>
    <col min="15097" max="15097" width="16.85546875" style="82" bestFit="1" customWidth="1"/>
    <col min="15098" max="15098" width="5.7109375" style="82" bestFit="1" customWidth="1"/>
    <col min="15099" max="15099" width="19.140625" style="82" customWidth="1"/>
    <col min="15100" max="15100" width="16.7109375" style="82" customWidth="1"/>
    <col min="15101" max="15101" width="16" style="82" customWidth="1"/>
    <col min="15102" max="15102" width="15.140625" style="82" customWidth="1"/>
    <col min="15103" max="15103" width="16.140625" style="82" customWidth="1"/>
    <col min="15104" max="15104" width="15.5703125" style="82" customWidth="1"/>
    <col min="15105" max="15105" width="14.7109375" style="82" customWidth="1"/>
    <col min="15106" max="15106" width="20.28515625" style="82" customWidth="1"/>
    <col min="15107" max="15107" width="17.42578125" style="82" customWidth="1"/>
    <col min="15108" max="15108" width="19.28515625" style="82" customWidth="1"/>
    <col min="15109" max="15112" width="9.140625" style="82"/>
    <col min="15113" max="15113" width="9.5703125" style="82" bestFit="1" customWidth="1"/>
    <col min="15114" max="15352" width="9.140625" style="82"/>
    <col min="15353" max="15353" width="16.85546875" style="82" bestFit="1" customWidth="1"/>
    <col min="15354" max="15354" width="5.7109375" style="82" bestFit="1" customWidth="1"/>
    <col min="15355" max="15355" width="19.140625" style="82" customWidth="1"/>
    <col min="15356" max="15356" width="16.7109375" style="82" customWidth="1"/>
    <col min="15357" max="15357" width="16" style="82" customWidth="1"/>
    <col min="15358" max="15358" width="15.140625" style="82" customWidth="1"/>
    <col min="15359" max="15359" width="16.140625" style="82" customWidth="1"/>
    <col min="15360" max="15360" width="15.5703125" style="82" customWidth="1"/>
    <col min="15361" max="15361" width="14.7109375" style="82" customWidth="1"/>
    <col min="15362" max="15362" width="20.28515625" style="82" customWidth="1"/>
    <col min="15363" max="15363" width="17.42578125" style="82" customWidth="1"/>
    <col min="15364" max="15364" width="19.28515625" style="82" customWidth="1"/>
    <col min="15365" max="15368" width="9.140625" style="82"/>
    <col min="15369" max="15369" width="9.5703125" style="82" bestFit="1" customWidth="1"/>
    <col min="15370" max="15608" width="9.140625" style="82"/>
    <col min="15609" max="15609" width="16.85546875" style="82" bestFit="1" customWidth="1"/>
    <col min="15610" max="15610" width="5.7109375" style="82" bestFit="1" customWidth="1"/>
    <col min="15611" max="15611" width="19.140625" style="82" customWidth="1"/>
    <col min="15612" max="15612" width="16.7109375" style="82" customWidth="1"/>
    <col min="15613" max="15613" width="16" style="82" customWidth="1"/>
    <col min="15614" max="15614" width="15.140625" style="82" customWidth="1"/>
    <col min="15615" max="15615" width="16.140625" style="82" customWidth="1"/>
    <col min="15616" max="15616" width="15.5703125" style="82" customWidth="1"/>
    <col min="15617" max="15617" width="14.7109375" style="82" customWidth="1"/>
    <col min="15618" max="15618" width="20.28515625" style="82" customWidth="1"/>
    <col min="15619" max="15619" width="17.42578125" style="82" customWidth="1"/>
    <col min="15620" max="15620" width="19.28515625" style="82" customWidth="1"/>
    <col min="15621" max="15624" width="9.140625" style="82"/>
    <col min="15625" max="15625" width="9.5703125" style="82" bestFit="1" customWidth="1"/>
    <col min="15626" max="15864" width="9.140625" style="82"/>
    <col min="15865" max="15865" width="16.85546875" style="82" bestFit="1" customWidth="1"/>
    <col min="15866" max="15866" width="5.7109375" style="82" bestFit="1" customWidth="1"/>
    <col min="15867" max="15867" width="19.140625" style="82" customWidth="1"/>
    <col min="15868" max="15868" width="16.7109375" style="82" customWidth="1"/>
    <col min="15869" max="15869" width="16" style="82" customWidth="1"/>
    <col min="15870" max="15870" width="15.140625" style="82" customWidth="1"/>
    <col min="15871" max="15871" width="16.140625" style="82" customWidth="1"/>
    <col min="15872" max="15872" width="15.5703125" style="82" customWidth="1"/>
    <col min="15873" max="15873" width="14.7109375" style="82" customWidth="1"/>
    <col min="15874" max="15874" width="20.28515625" style="82" customWidth="1"/>
    <col min="15875" max="15875" width="17.42578125" style="82" customWidth="1"/>
    <col min="15876" max="15876" width="19.28515625" style="82" customWidth="1"/>
    <col min="15877" max="15880" width="9.140625" style="82"/>
    <col min="15881" max="15881" width="9.5703125" style="82" bestFit="1" customWidth="1"/>
    <col min="15882" max="16120" width="9.140625" style="82"/>
    <col min="16121" max="16121" width="16.85546875" style="82" bestFit="1" customWidth="1"/>
    <col min="16122" max="16122" width="5.7109375" style="82" bestFit="1" customWidth="1"/>
    <col min="16123" max="16123" width="19.140625" style="82" customWidth="1"/>
    <col min="16124" max="16124" width="16.7109375" style="82" customWidth="1"/>
    <col min="16125" max="16125" width="16" style="82" customWidth="1"/>
    <col min="16126" max="16126" width="15.140625" style="82" customWidth="1"/>
    <col min="16127" max="16127" width="16.140625" style="82" customWidth="1"/>
    <col min="16128" max="16128" width="15.5703125" style="82" customWidth="1"/>
    <col min="16129" max="16129" width="14.7109375" style="82" customWidth="1"/>
    <col min="16130" max="16130" width="20.28515625" style="82" customWidth="1"/>
    <col min="16131" max="16131" width="17.42578125" style="82" customWidth="1"/>
    <col min="16132" max="16132" width="19.28515625" style="82" customWidth="1"/>
    <col min="16133" max="16136" width="9.140625" style="82"/>
    <col min="16137" max="16137" width="9.5703125" style="82" bestFit="1" customWidth="1"/>
    <col min="16138" max="16384" width="9.140625" style="82"/>
  </cols>
  <sheetData>
    <row r="1" spans="1:15" s="91" customFormat="1" ht="24.95" customHeight="1" thickBot="1" x14ac:dyDescent="0.25"/>
    <row r="2" spans="1:15" s="91" customFormat="1" ht="30" customHeight="1" thickBot="1" x14ac:dyDescent="0.25">
      <c r="B2" s="277" t="s">
        <v>128</v>
      </c>
      <c r="C2" s="278"/>
      <c r="D2" s="278"/>
      <c r="E2" s="278"/>
      <c r="F2" s="278"/>
      <c r="G2" s="278"/>
      <c r="H2" s="278"/>
      <c r="I2" s="278"/>
      <c r="J2" s="278"/>
      <c r="K2" s="278"/>
      <c r="L2" s="278"/>
      <c r="M2" s="278"/>
      <c r="N2" s="279"/>
    </row>
    <row r="3" spans="1:15" s="91" customFormat="1" ht="19.5" customHeight="1" thickBot="1" x14ac:dyDescent="0.25">
      <c r="B3" s="280" t="s">
        <v>45</v>
      </c>
      <c r="C3" s="280"/>
      <c r="D3" s="280"/>
      <c r="E3" s="280"/>
      <c r="F3" s="280"/>
      <c r="G3" s="280"/>
      <c r="H3" s="280"/>
      <c r="I3" s="280"/>
      <c r="J3" s="280"/>
      <c r="K3" s="280"/>
      <c r="L3" s="280"/>
      <c r="M3" s="280"/>
      <c r="N3" s="280"/>
    </row>
    <row r="4" spans="1:15" s="91" customFormat="1" ht="60" customHeight="1" thickBot="1" x14ac:dyDescent="0.25">
      <c r="B4" s="63" t="s">
        <v>73</v>
      </c>
      <c r="C4" s="64" t="s">
        <v>74</v>
      </c>
      <c r="D4" s="64" t="s">
        <v>75</v>
      </c>
      <c r="E4" s="94" t="s">
        <v>117</v>
      </c>
      <c r="F4" s="94" t="s">
        <v>118</v>
      </c>
      <c r="G4" s="94" t="s">
        <v>119</v>
      </c>
      <c r="H4" s="94" t="s">
        <v>120</v>
      </c>
      <c r="I4" s="94" t="s">
        <v>93</v>
      </c>
      <c r="J4" s="94" t="s">
        <v>121</v>
      </c>
      <c r="K4" s="94" t="s">
        <v>122</v>
      </c>
      <c r="L4" s="94" t="s">
        <v>123</v>
      </c>
      <c r="M4" s="94" t="s">
        <v>124</v>
      </c>
      <c r="N4" s="95" t="s">
        <v>125</v>
      </c>
      <c r="O4" s="92"/>
    </row>
    <row r="5" spans="1:15" s="27" customFormat="1" ht="18.75" customHeight="1" x14ac:dyDescent="0.2">
      <c r="A5" s="147"/>
      <c r="B5" s="31" t="s">
        <v>76</v>
      </c>
      <c r="C5" s="32">
        <v>1395</v>
      </c>
      <c r="D5" s="32">
        <v>1</v>
      </c>
      <c r="E5" s="143">
        <v>50.365289082911616</v>
      </c>
      <c r="F5" s="108">
        <v>12.727922002421407</v>
      </c>
      <c r="G5" s="108">
        <v>19.323388804166434</v>
      </c>
      <c r="H5" s="116">
        <v>9.7163411274893043</v>
      </c>
      <c r="I5" s="116">
        <v>8.9944914312682602</v>
      </c>
      <c r="J5" s="116">
        <v>0.61255624540887432</v>
      </c>
      <c r="K5" s="108">
        <v>22.057455856776883</v>
      </c>
      <c r="L5" s="108">
        <v>17.945559649448018</v>
      </c>
      <c r="M5" s="166">
        <v>13.471503903171678</v>
      </c>
      <c r="N5" s="167">
        <v>100</v>
      </c>
      <c r="O5" s="150"/>
    </row>
    <row r="6" spans="1:15" s="27" customFormat="1" ht="18.75" customHeight="1" x14ac:dyDescent="0.2">
      <c r="A6" s="147"/>
      <c r="B6" s="36"/>
      <c r="C6" s="37"/>
      <c r="D6" s="37">
        <v>2</v>
      </c>
      <c r="E6" s="144">
        <v>44.926967733628757</v>
      </c>
      <c r="F6" s="110">
        <v>15.116982193506129</v>
      </c>
      <c r="G6" s="110">
        <v>23.420695350952595</v>
      </c>
      <c r="H6" s="111">
        <v>9.4884704217436635</v>
      </c>
      <c r="I6" s="111">
        <v>13.172777179372375</v>
      </c>
      <c r="J6" s="111">
        <v>0.75944774983655572</v>
      </c>
      <c r="K6" s="110">
        <v>18.429242733251741</v>
      </c>
      <c r="L6" s="110">
        <v>17.323511706706849</v>
      </c>
      <c r="M6" s="168">
        <v>15.429623695367626</v>
      </c>
      <c r="N6" s="169">
        <v>100</v>
      </c>
      <c r="O6" s="150"/>
    </row>
    <row r="7" spans="1:15" s="27" customFormat="1" ht="18.75" customHeight="1" x14ac:dyDescent="0.2">
      <c r="A7" s="147"/>
      <c r="B7" s="36"/>
      <c r="C7" s="37"/>
      <c r="D7" s="37">
        <v>3</v>
      </c>
      <c r="E7" s="144">
        <v>51.104519789526229</v>
      </c>
      <c r="F7" s="110">
        <v>13.450878237221794</v>
      </c>
      <c r="G7" s="110">
        <v>21.492565531975121</v>
      </c>
      <c r="H7" s="111">
        <v>11.233925531728387</v>
      </c>
      <c r="I7" s="111">
        <v>9.5955057601047891</v>
      </c>
      <c r="J7" s="111">
        <v>0.66313424014194733</v>
      </c>
      <c r="K7" s="110">
        <v>20.786920062741554</v>
      </c>
      <c r="L7" s="110">
        <v>22.495783784032707</v>
      </c>
      <c r="M7" s="168">
        <v>15.660900162568032</v>
      </c>
      <c r="N7" s="169">
        <v>100</v>
      </c>
      <c r="O7" s="150"/>
    </row>
    <row r="8" spans="1:15" s="27" customFormat="1" ht="18.75" customHeight="1" x14ac:dyDescent="0.2">
      <c r="A8" s="147"/>
      <c r="B8" s="41"/>
      <c r="C8" s="42"/>
      <c r="D8" s="42">
        <v>4</v>
      </c>
      <c r="E8" s="145">
        <v>50.849169812013351</v>
      </c>
      <c r="F8" s="113">
        <v>18.546064738308214</v>
      </c>
      <c r="G8" s="113">
        <v>30.407133300488411</v>
      </c>
      <c r="H8" s="114">
        <v>12.753070660342674</v>
      </c>
      <c r="I8" s="114">
        <v>16.648043047881021</v>
      </c>
      <c r="J8" s="114">
        <v>1.0060195922647186</v>
      </c>
      <c r="K8" s="113">
        <v>20.247576838545907</v>
      </c>
      <c r="L8" s="113">
        <v>20.58390802303947</v>
      </c>
      <c r="M8" s="170">
        <v>0.53396333368358251</v>
      </c>
      <c r="N8" s="171">
        <v>100</v>
      </c>
      <c r="O8" s="150"/>
    </row>
    <row r="9" spans="1:15" s="27" customFormat="1" ht="18.75" customHeight="1" x14ac:dyDescent="0.2">
      <c r="A9" s="147"/>
      <c r="B9" s="52" t="s">
        <v>77</v>
      </c>
      <c r="C9" s="53">
        <v>1396</v>
      </c>
      <c r="D9" s="53">
        <v>1</v>
      </c>
      <c r="E9" s="143">
        <v>51.154541411702915</v>
      </c>
      <c r="F9" s="108">
        <v>14.65977323361539</v>
      </c>
      <c r="G9" s="108">
        <v>18.504096070803371</v>
      </c>
      <c r="H9" s="116">
        <v>9.639693265498698</v>
      </c>
      <c r="I9" s="116">
        <v>8.0810051365895177</v>
      </c>
      <c r="J9" s="116">
        <v>0.78339766871515404</v>
      </c>
      <c r="K9" s="108">
        <v>20.072251264093957</v>
      </c>
      <c r="L9" s="108">
        <v>19.211787633941896</v>
      </c>
      <c r="M9" s="166">
        <v>14.82112565372625</v>
      </c>
      <c r="N9" s="167">
        <v>100</v>
      </c>
      <c r="O9" s="150"/>
    </row>
    <row r="10" spans="1:15" s="27" customFormat="1" ht="18.75" customHeight="1" x14ac:dyDescent="0.2">
      <c r="A10" s="147"/>
      <c r="B10" s="36"/>
      <c r="C10" s="37"/>
      <c r="D10" s="37">
        <v>2</v>
      </c>
      <c r="E10" s="144">
        <v>44.86457673579379</v>
      </c>
      <c r="F10" s="110">
        <v>12.307552434248212</v>
      </c>
      <c r="G10" s="110">
        <v>21.209221200641071</v>
      </c>
      <c r="H10" s="111">
        <v>10.124704537218934</v>
      </c>
      <c r="I10" s="111">
        <v>10.389984165416946</v>
      </c>
      <c r="J10" s="111">
        <v>0.69453249800519146</v>
      </c>
      <c r="K10" s="110">
        <v>19.289045133307578</v>
      </c>
      <c r="L10" s="110">
        <v>18.359419158410624</v>
      </c>
      <c r="M10" s="168">
        <v>20.689023654419962</v>
      </c>
      <c r="N10" s="169">
        <v>100</v>
      </c>
      <c r="O10" s="150"/>
    </row>
    <row r="11" spans="1:15" s="27" customFormat="1" ht="18.75" customHeight="1" x14ac:dyDescent="0.2">
      <c r="A11" s="147"/>
      <c r="B11" s="36"/>
      <c r="C11" s="37"/>
      <c r="D11" s="37">
        <v>3</v>
      </c>
      <c r="E11" s="144">
        <v>45.840531065646864</v>
      </c>
      <c r="F11" s="110">
        <v>13.895894570372553</v>
      </c>
      <c r="G11" s="110">
        <v>28.73347021824571</v>
      </c>
      <c r="H11" s="111">
        <v>11.895383163318639</v>
      </c>
      <c r="I11" s="111">
        <v>16.011890824649711</v>
      </c>
      <c r="J11" s="111">
        <v>0.82619623027735833</v>
      </c>
      <c r="K11" s="110">
        <v>19.895683800875645</v>
      </c>
      <c r="L11" s="110">
        <v>22.23444487951668</v>
      </c>
      <c r="M11" s="168">
        <v>13.868865224375938</v>
      </c>
      <c r="N11" s="169">
        <v>100</v>
      </c>
      <c r="O11" s="150"/>
    </row>
    <row r="12" spans="1:15" s="27" customFormat="1" ht="18.75" customHeight="1" x14ac:dyDescent="0.2">
      <c r="A12" s="147"/>
      <c r="B12" s="41"/>
      <c r="C12" s="42"/>
      <c r="D12" s="42">
        <v>4</v>
      </c>
      <c r="E12" s="145">
        <v>47.128154773569278</v>
      </c>
      <c r="F12" s="113">
        <v>19.184923238370196</v>
      </c>
      <c r="G12" s="113">
        <v>26.992534579393059</v>
      </c>
      <c r="H12" s="114">
        <v>14.166659387714104</v>
      </c>
      <c r="I12" s="114">
        <v>11.795448052153491</v>
      </c>
      <c r="J12" s="114">
        <v>1.0304271395254634</v>
      </c>
      <c r="K12" s="113">
        <v>27.708145423852041</v>
      </c>
      <c r="L12" s="113">
        <v>25.220479545112269</v>
      </c>
      <c r="M12" s="170">
        <v>4.2067215299276937</v>
      </c>
      <c r="N12" s="171">
        <v>100</v>
      </c>
      <c r="O12" s="150"/>
    </row>
    <row r="13" spans="1:15" s="27" customFormat="1" ht="18.75" customHeight="1" x14ac:dyDescent="0.2">
      <c r="B13" s="52" t="s">
        <v>78</v>
      </c>
      <c r="C13" s="53">
        <v>1397</v>
      </c>
      <c r="D13" s="53">
        <v>1</v>
      </c>
      <c r="E13" s="143">
        <v>45.475594640089817</v>
      </c>
      <c r="F13" s="108">
        <v>13.832901395071223</v>
      </c>
      <c r="G13" s="108">
        <v>18.731128260337808</v>
      </c>
      <c r="H13" s="116">
        <v>9.5506093155300515</v>
      </c>
      <c r="I13" s="116">
        <v>8.5310835543040682</v>
      </c>
      <c r="J13" s="116">
        <v>0.64943539050368915</v>
      </c>
      <c r="K13" s="108">
        <v>29.768064143752543</v>
      </c>
      <c r="L13" s="108">
        <v>21.996670404839257</v>
      </c>
      <c r="M13" s="166">
        <v>14.188981965587866</v>
      </c>
      <c r="N13" s="167">
        <v>100</v>
      </c>
      <c r="O13" s="150"/>
    </row>
    <row r="14" spans="1:15" s="27" customFormat="1" ht="18.75" customHeight="1" x14ac:dyDescent="0.2">
      <c r="B14" s="36"/>
      <c r="C14" s="37"/>
      <c r="D14" s="37">
        <v>2</v>
      </c>
      <c r="E14" s="144">
        <v>40.343666100534364</v>
      </c>
      <c r="F14" s="110">
        <v>14.199740872194329</v>
      </c>
      <c r="G14" s="110">
        <v>23.27930551686536</v>
      </c>
      <c r="H14" s="111">
        <v>9.2729238653775354</v>
      </c>
      <c r="I14" s="111">
        <v>13.354808454964473</v>
      </c>
      <c r="J14" s="111">
        <v>0.65157319652335055</v>
      </c>
      <c r="K14" s="110">
        <v>32.60737616135097</v>
      </c>
      <c r="L14" s="110">
        <v>28.622932569925386</v>
      </c>
      <c r="M14" s="168">
        <v>18.192843918980355</v>
      </c>
      <c r="N14" s="169">
        <v>100</v>
      </c>
      <c r="O14" s="150"/>
    </row>
    <row r="15" spans="1:15" s="27" customFormat="1" ht="18.75" customHeight="1" x14ac:dyDescent="0.2">
      <c r="B15" s="36"/>
      <c r="C15" s="37"/>
      <c r="D15" s="37">
        <v>3</v>
      </c>
      <c r="E15" s="144">
        <v>48.551113659025887</v>
      </c>
      <c r="F15" s="110">
        <v>14.02489722374127</v>
      </c>
      <c r="G15" s="110">
        <v>24.709323887426514</v>
      </c>
      <c r="H15" s="111">
        <v>13.332648255195867</v>
      </c>
      <c r="I15" s="111">
        <v>10.807478320665961</v>
      </c>
      <c r="J15" s="111">
        <v>0.56919731156468534</v>
      </c>
      <c r="K15" s="110">
        <v>29.819247998553422</v>
      </c>
      <c r="L15" s="110">
        <v>30.47095930259988</v>
      </c>
      <c r="M15" s="168">
        <v>13.366376533852783</v>
      </c>
      <c r="N15" s="169">
        <v>100</v>
      </c>
      <c r="O15" s="150"/>
    </row>
    <row r="16" spans="1:15" s="27" customFormat="1" ht="18.75" customHeight="1" x14ac:dyDescent="0.2">
      <c r="B16" s="41"/>
      <c r="C16" s="42"/>
      <c r="D16" s="42">
        <v>4</v>
      </c>
      <c r="E16" s="145">
        <v>52.88649273067395</v>
      </c>
      <c r="F16" s="113">
        <v>18.485903399546739</v>
      </c>
      <c r="G16" s="113">
        <v>30.793855439103684</v>
      </c>
      <c r="H16" s="114">
        <v>14.422167781207232</v>
      </c>
      <c r="I16" s="114">
        <v>15.641192449449218</v>
      </c>
      <c r="J16" s="114">
        <v>0.73049520844723115</v>
      </c>
      <c r="K16" s="113">
        <v>26.102514569989982</v>
      </c>
      <c r="L16" s="113">
        <v>26.031765548376605</v>
      </c>
      <c r="M16" s="170">
        <v>-2.2370005909377704</v>
      </c>
      <c r="N16" s="171">
        <v>100</v>
      </c>
      <c r="O16" s="150"/>
    </row>
    <row r="17" spans="2:15" s="27" customFormat="1" ht="18.75" customHeight="1" x14ac:dyDescent="0.2">
      <c r="B17" s="52" t="s">
        <v>79</v>
      </c>
      <c r="C17" s="53">
        <v>1398</v>
      </c>
      <c r="D17" s="53">
        <v>1</v>
      </c>
      <c r="E17" s="143">
        <v>49.725876821621789</v>
      </c>
      <c r="F17" s="108">
        <v>12.030290610132758</v>
      </c>
      <c r="G17" s="108">
        <v>19.636247312743638</v>
      </c>
      <c r="H17" s="116">
        <v>8.0859405637859059</v>
      </c>
      <c r="I17" s="116">
        <v>11.116527126024836</v>
      </c>
      <c r="J17" s="116">
        <v>0.43377962293289601</v>
      </c>
      <c r="K17" s="108">
        <v>26.08824536411629</v>
      </c>
      <c r="L17" s="108">
        <v>23.897370934698355</v>
      </c>
      <c r="M17" s="166">
        <v>16.416710826083879</v>
      </c>
      <c r="N17" s="167">
        <v>100</v>
      </c>
      <c r="O17" s="150"/>
    </row>
    <row r="18" spans="2:15" s="27" customFormat="1" ht="18.75" customHeight="1" x14ac:dyDescent="0.2">
      <c r="B18" s="36"/>
      <c r="C18" s="37"/>
      <c r="D18" s="37">
        <v>2</v>
      </c>
      <c r="E18" s="144">
        <v>42.95255414527324</v>
      </c>
      <c r="F18" s="110">
        <v>12.614405105956713</v>
      </c>
      <c r="G18" s="110">
        <v>26.274922309632281</v>
      </c>
      <c r="H18" s="111">
        <v>9.7548379585005041</v>
      </c>
      <c r="I18" s="111">
        <v>16.031068937067868</v>
      </c>
      <c r="J18" s="111">
        <v>0.48901541406390903</v>
      </c>
      <c r="K18" s="110">
        <v>20.385789194853267</v>
      </c>
      <c r="L18" s="110">
        <v>23.937494843308599</v>
      </c>
      <c r="M18" s="168">
        <v>21.709824087593109</v>
      </c>
      <c r="N18" s="169">
        <v>100</v>
      </c>
      <c r="O18" s="150"/>
    </row>
    <row r="19" spans="2:15" s="27" customFormat="1" ht="18.75" customHeight="1" x14ac:dyDescent="0.2">
      <c r="B19" s="36"/>
      <c r="C19" s="37"/>
      <c r="D19" s="37">
        <v>3</v>
      </c>
      <c r="E19" s="144">
        <v>48.274240967712551</v>
      </c>
      <c r="F19" s="110">
        <v>13.794640650853681</v>
      </c>
      <c r="G19" s="110">
        <v>24.302607314923019</v>
      </c>
      <c r="H19" s="111">
        <v>11.297494509969008</v>
      </c>
      <c r="I19" s="111">
        <v>12.479141050823571</v>
      </c>
      <c r="J19" s="111">
        <v>0.52597175413043851</v>
      </c>
      <c r="K19" s="110">
        <v>22.466024720856865</v>
      </c>
      <c r="L19" s="110">
        <v>24.3028546774026</v>
      </c>
      <c r="M19" s="168">
        <v>15.465341023056499</v>
      </c>
      <c r="N19" s="169">
        <v>100</v>
      </c>
      <c r="O19" s="150"/>
    </row>
    <row r="20" spans="2:15" s="27" customFormat="1" ht="18.75" customHeight="1" x14ac:dyDescent="0.2">
      <c r="B20" s="41"/>
      <c r="C20" s="42"/>
      <c r="D20" s="42">
        <v>4</v>
      </c>
      <c r="E20" s="145">
        <v>48.757016390042033</v>
      </c>
      <c r="F20" s="113">
        <v>21.119662236924409</v>
      </c>
      <c r="G20" s="113">
        <v>30.316184491227276</v>
      </c>
      <c r="H20" s="114">
        <v>16.792086320453194</v>
      </c>
      <c r="I20" s="114">
        <v>12.63594507952504</v>
      </c>
      <c r="J20" s="114">
        <v>0.88815309124904451</v>
      </c>
      <c r="K20" s="113">
        <v>20.78153365804507</v>
      </c>
      <c r="L20" s="113">
        <v>33.115733622914121</v>
      </c>
      <c r="M20" s="170">
        <v>12.141336846675339</v>
      </c>
      <c r="N20" s="171">
        <v>100</v>
      </c>
      <c r="O20" s="150"/>
    </row>
    <row r="21" spans="2:15" s="27" customFormat="1" ht="18.75" customHeight="1" x14ac:dyDescent="0.2">
      <c r="B21" s="52" t="s">
        <v>80</v>
      </c>
      <c r="C21" s="53">
        <v>1399</v>
      </c>
      <c r="D21" s="53">
        <v>1</v>
      </c>
      <c r="E21" s="143">
        <v>48.820199375800208</v>
      </c>
      <c r="F21" s="108">
        <v>13.848830955269746</v>
      </c>
      <c r="G21" s="108">
        <v>24.257642307696827</v>
      </c>
      <c r="H21" s="116">
        <v>8.0909398419214575</v>
      </c>
      <c r="I21" s="116">
        <v>15.512484895633769</v>
      </c>
      <c r="J21" s="116">
        <v>0.65421757014159765</v>
      </c>
      <c r="K21" s="108">
        <v>12.929805578608839</v>
      </c>
      <c r="L21" s="108">
        <v>19.924597936140295</v>
      </c>
      <c r="M21" s="166">
        <v>20.068119718764667</v>
      </c>
      <c r="N21" s="167">
        <v>100</v>
      </c>
      <c r="O21" s="150"/>
    </row>
    <row r="22" spans="2:15" s="27" customFormat="1" ht="18.75" customHeight="1" x14ac:dyDescent="0.2">
      <c r="B22" s="36"/>
      <c r="C22" s="37"/>
      <c r="D22" s="37">
        <v>2</v>
      </c>
      <c r="E22" s="144">
        <v>39.351558293718128</v>
      </c>
      <c r="F22" s="110">
        <v>12.427929827488459</v>
      </c>
      <c r="G22" s="110">
        <v>28.058347706007687</v>
      </c>
      <c r="H22" s="111">
        <v>11.042481337657872</v>
      </c>
      <c r="I22" s="111">
        <v>16.349032933388152</v>
      </c>
      <c r="J22" s="111">
        <v>0.66683343496165925</v>
      </c>
      <c r="K22" s="110">
        <v>14.612229618628298</v>
      </c>
      <c r="L22" s="110">
        <v>21.25557336002646</v>
      </c>
      <c r="M22" s="168">
        <v>26.805507914183892</v>
      </c>
      <c r="N22" s="169">
        <v>100</v>
      </c>
      <c r="O22" s="150"/>
    </row>
    <row r="23" spans="2:15" s="27" customFormat="1" ht="18.75" customHeight="1" x14ac:dyDescent="0.2">
      <c r="B23" s="36"/>
      <c r="C23" s="37"/>
      <c r="D23" s="37">
        <v>3</v>
      </c>
      <c r="E23" s="144">
        <v>41.691463789837051</v>
      </c>
      <c r="F23" s="110">
        <v>11.746770163781939</v>
      </c>
      <c r="G23" s="110">
        <v>29.631024694117801</v>
      </c>
      <c r="H23" s="111">
        <v>13.842970350780714</v>
      </c>
      <c r="I23" s="111">
        <v>15.155515302917083</v>
      </c>
      <c r="J23" s="111">
        <v>0.6325390404200073</v>
      </c>
      <c r="K23" s="110">
        <v>21.182182476210969</v>
      </c>
      <c r="L23" s="110">
        <v>26.685174633982978</v>
      </c>
      <c r="M23" s="168">
        <v>22.433733510035204</v>
      </c>
      <c r="N23" s="169">
        <v>100</v>
      </c>
      <c r="O23" s="150"/>
    </row>
    <row r="24" spans="2:15" s="27" customFormat="1" ht="18.75" customHeight="1" x14ac:dyDescent="0.2">
      <c r="B24" s="41"/>
      <c r="C24" s="42"/>
      <c r="D24" s="42">
        <v>4</v>
      </c>
      <c r="E24" s="145">
        <v>45.752838295267971</v>
      </c>
      <c r="F24" s="113">
        <v>16.759602429049824</v>
      </c>
      <c r="G24" s="113">
        <v>36.968192570581515</v>
      </c>
      <c r="H24" s="114">
        <v>18.971000426485645</v>
      </c>
      <c r="I24" s="114">
        <v>17.121157400072885</v>
      </c>
      <c r="J24" s="114">
        <v>0.87603474402298354</v>
      </c>
      <c r="K24" s="113">
        <v>22.813298392982027</v>
      </c>
      <c r="L24" s="113">
        <v>32.02096952550162</v>
      </c>
      <c r="M24" s="170">
        <v>9.7270378376202942</v>
      </c>
      <c r="N24" s="171">
        <v>100</v>
      </c>
      <c r="O24" s="150"/>
    </row>
    <row r="25" spans="2:15" s="27" customFormat="1" ht="18.75" customHeight="1" x14ac:dyDescent="0.2">
      <c r="B25" s="52" t="s">
        <v>81</v>
      </c>
      <c r="C25" s="53">
        <v>1400</v>
      </c>
      <c r="D25" s="53">
        <v>1</v>
      </c>
      <c r="E25" s="143">
        <v>42.011513122451682</v>
      </c>
      <c r="F25" s="108">
        <v>12.438029618583609</v>
      </c>
      <c r="G25" s="108">
        <v>24.089326660513279</v>
      </c>
      <c r="H25" s="116">
        <v>8.8711997885936675</v>
      </c>
      <c r="I25" s="116">
        <v>14.636055336952431</v>
      </c>
      <c r="J25" s="116">
        <v>0.58207153496718189</v>
      </c>
      <c r="K25" s="108">
        <v>17.976840630490088</v>
      </c>
      <c r="L25" s="108">
        <v>20.258439386146893</v>
      </c>
      <c r="M25" s="166">
        <v>23.742729354108228</v>
      </c>
      <c r="N25" s="167">
        <v>100</v>
      </c>
      <c r="O25" s="150"/>
    </row>
    <row r="26" spans="2:15" s="27" customFormat="1" ht="18.75" customHeight="1" x14ac:dyDescent="0.2">
      <c r="B26" s="36"/>
      <c r="C26" s="37"/>
      <c r="D26" s="37">
        <v>2</v>
      </c>
      <c r="E26" s="144">
        <v>39.482145628590004</v>
      </c>
      <c r="F26" s="110">
        <v>13.616155519115306</v>
      </c>
      <c r="G26" s="110">
        <v>26.346265681297602</v>
      </c>
      <c r="H26" s="111">
        <v>11.534224665538195</v>
      </c>
      <c r="I26" s="111">
        <v>14.249790623925449</v>
      </c>
      <c r="J26" s="111">
        <v>0.56225039183396042</v>
      </c>
      <c r="K26" s="110">
        <v>16.352404625047523</v>
      </c>
      <c r="L26" s="110">
        <v>16.827427067555611</v>
      </c>
      <c r="M26" s="168">
        <v>21.030455613505183</v>
      </c>
      <c r="N26" s="169">
        <v>100</v>
      </c>
      <c r="O26" s="150"/>
    </row>
    <row r="27" spans="2:15" s="27" customFormat="1" ht="18.75" customHeight="1" x14ac:dyDescent="0.2">
      <c r="B27" s="36"/>
      <c r="C27" s="37"/>
      <c r="D27" s="37">
        <v>3</v>
      </c>
      <c r="E27" s="144">
        <v>41.235620185449946</v>
      </c>
      <c r="F27" s="110">
        <v>11.806919586132976</v>
      </c>
      <c r="G27" s="110">
        <v>26.939921350737617</v>
      </c>
      <c r="H27" s="111">
        <v>14.233605772308699</v>
      </c>
      <c r="I27" s="111">
        <v>12.221086247889867</v>
      </c>
      <c r="J27" s="111">
        <v>0.48522933053904765</v>
      </c>
      <c r="K27" s="110">
        <v>22.870712404413673</v>
      </c>
      <c r="L27" s="110">
        <v>20.09425305120488</v>
      </c>
      <c r="M27" s="168">
        <v>17.241079524470674</v>
      </c>
      <c r="N27" s="169">
        <v>100</v>
      </c>
      <c r="O27" s="150"/>
    </row>
    <row r="28" spans="2:15" s="27" customFormat="1" ht="18.75" customHeight="1" x14ac:dyDescent="0.2">
      <c r="B28" s="41"/>
      <c r="C28" s="42"/>
      <c r="D28" s="42">
        <v>4</v>
      </c>
      <c r="E28" s="145">
        <v>43.33722779745613</v>
      </c>
      <c r="F28" s="113">
        <v>18.028856339374776</v>
      </c>
      <c r="G28" s="113">
        <v>35.979463942164692</v>
      </c>
      <c r="H28" s="114">
        <v>18.857563401087472</v>
      </c>
      <c r="I28" s="114">
        <v>16.344147213856846</v>
      </c>
      <c r="J28" s="114">
        <v>0.77775332722037183</v>
      </c>
      <c r="K28" s="113">
        <v>29.712404222618684</v>
      </c>
      <c r="L28" s="113">
        <v>25.192551212660263</v>
      </c>
      <c r="M28" s="170">
        <v>-1.865401088954012</v>
      </c>
      <c r="N28" s="171">
        <v>100</v>
      </c>
      <c r="O28" s="150"/>
    </row>
    <row r="29" spans="2:15" s="27" customFormat="1" ht="18.75" customHeight="1" x14ac:dyDescent="0.2">
      <c r="B29" s="52" t="s">
        <v>82</v>
      </c>
      <c r="C29" s="53">
        <v>1401</v>
      </c>
      <c r="D29" s="53">
        <v>1</v>
      </c>
      <c r="E29" s="143">
        <v>39.135612062336669</v>
      </c>
      <c r="F29" s="108">
        <v>10.180751941231131</v>
      </c>
      <c r="G29" s="108">
        <v>20.430754450194385</v>
      </c>
      <c r="H29" s="116">
        <v>8.4124891161660642</v>
      </c>
      <c r="I29" s="116">
        <v>11.567164402406458</v>
      </c>
      <c r="J29" s="116">
        <v>0.45110093162186105</v>
      </c>
      <c r="K29" s="108">
        <v>28.69492935775606</v>
      </c>
      <c r="L29" s="108">
        <v>20.678279865613103</v>
      </c>
      <c r="M29" s="166">
        <v>22.236232054094838</v>
      </c>
      <c r="N29" s="167">
        <v>100</v>
      </c>
      <c r="O29" s="159"/>
    </row>
    <row r="30" spans="2:15" s="27" customFormat="1" ht="18.75" customHeight="1" x14ac:dyDescent="0.2">
      <c r="B30" s="36"/>
      <c r="C30" s="37"/>
      <c r="D30" s="37">
        <v>2</v>
      </c>
      <c r="E30" s="144">
        <v>37.343231496860653</v>
      </c>
      <c r="F30" s="110">
        <v>11.109773217191412</v>
      </c>
      <c r="G30" s="110">
        <v>23.339903983545216</v>
      </c>
      <c r="H30" s="111">
        <v>10.735152632427585</v>
      </c>
      <c r="I30" s="111">
        <v>12.064220808188008</v>
      </c>
      <c r="J30" s="111">
        <v>0.54053054292962543</v>
      </c>
      <c r="K30" s="110">
        <v>20.637794921088112</v>
      </c>
      <c r="L30" s="110">
        <v>21.057609002535564</v>
      </c>
      <c r="M30" s="168">
        <v>28.626905383850175</v>
      </c>
      <c r="N30" s="169">
        <v>100</v>
      </c>
      <c r="O30" s="159"/>
    </row>
    <row r="31" spans="2:15" s="27" customFormat="1" ht="18.75" customHeight="1" x14ac:dyDescent="0.2">
      <c r="B31" s="36"/>
      <c r="C31" s="37"/>
      <c r="D31" s="37">
        <v>3</v>
      </c>
      <c r="E31" s="144">
        <v>43.368273665036362</v>
      </c>
      <c r="F31" s="110">
        <v>13.060666376338395</v>
      </c>
      <c r="G31" s="110">
        <v>26.374305717079359</v>
      </c>
      <c r="H31" s="111">
        <v>15.173483852206864</v>
      </c>
      <c r="I31" s="111">
        <v>10.59308734826655</v>
      </c>
      <c r="J31" s="111">
        <v>0.60773451660594058</v>
      </c>
      <c r="K31" s="110">
        <v>24.856486319541204</v>
      </c>
      <c r="L31" s="110">
        <v>22.209254409332551</v>
      </c>
      <c r="M31" s="168">
        <v>14.549522331337231</v>
      </c>
      <c r="N31" s="169">
        <v>100</v>
      </c>
      <c r="O31" s="159"/>
    </row>
    <row r="32" spans="2:15" s="27" customFormat="1" ht="18.75" customHeight="1" x14ac:dyDescent="0.2">
      <c r="B32" s="41"/>
      <c r="C32" s="42"/>
      <c r="D32" s="42">
        <v>4</v>
      </c>
      <c r="E32" s="145">
        <v>48.817353068473821</v>
      </c>
      <c r="F32" s="113">
        <v>15.92899526953698</v>
      </c>
      <c r="G32" s="113">
        <v>35.325308015767689</v>
      </c>
      <c r="H32" s="114">
        <v>18.734051040212467</v>
      </c>
      <c r="I32" s="114">
        <v>15.836481624893239</v>
      </c>
      <c r="J32" s="114">
        <v>0.75477535066198786</v>
      </c>
      <c r="K32" s="113">
        <v>28.762769154845174</v>
      </c>
      <c r="L32" s="113">
        <v>28.990815270952226</v>
      </c>
      <c r="M32" s="170">
        <v>0.15638976232855942</v>
      </c>
      <c r="N32" s="171">
        <v>100</v>
      </c>
      <c r="O32" s="159"/>
    </row>
    <row r="33" spans="2:14" s="27" customFormat="1" ht="18.75" customHeight="1" x14ac:dyDescent="0.2">
      <c r="B33" s="52" t="s">
        <v>83</v>
      </c>
      <c r="C33" s="53">
        <v>1402</v>
      </c>
      <c r="D33" s="53">
        <v>1</v>
      </c>
      <c r="E33" s="143">
        <v>44.043267403235262</v>
      </c>
      <c r="F33" s="108">
        <v>11.338732070910201</v>
      </c>
      <c r="G33" s="108">
        <v>19.580223677328583</v>
      </c>
      <c r="H33" s="116">
        <v>8.4228149336631191</v>
      </c>
      <c r="I33" s="116">
        <v>10.693985556239829</v>
      </c>
      <c r="J33" s="116">
        <v>0.46342318742563177</v>
      </c>
      <c r="K33" s="108">
        <v>25.32256595502534</v>
      </c>
      <c r="L33" s="108">
        <v>25.088812796556248</v>
      </c>
      <c r="M33" s="166">
        <v>24.804023690056866</v>
      </c>
      <c r="N33" s="167">
        <v>100</v>
      </c>
    </row>
    <row r="34" spans="2:14" s="27" customFormat="1" ht="18.75" customHeight="1" x14ac:dyDescent="0.2">
      <c r="B34" s="36"/>
      <c r="C34" s="37"/>
      <c r="D34" s="37">
        <v>2</v>
      </c>
      <c r="E34" s="144">
        <v>39.007935498303986</v>
      </c>
      <c r="F34" s="110">
        <v>10.843463900034077</v>
      </c>
      <c r="G34" s="110">
        <v>24.823577658466984</v>
      </c>
      <c r="H34" s="111">
        <v>12.073901466182202</v>
      </c>
      <c r="I34" s="111">
        <v>12.320871713859882</v>
      </c>
      <c r="J34" s="111">
        <v>0.42880447842490316</v>
      </c>
      <c r="K34" s="110">
        <v>20.837145748593471</v>
      </c>
      <c r="L34" s="110">
        <v>23.994307168381575</v>
      </c>
      <c r="M34" s="168">
        <v>28.482184362983055</v>
      </c>
      <c r="N34" s="169">
        <v>100</v>
      </c>
    </row>
    <row r="35" spans="2:14" s="27" customFormat="1" ht="18.75" customHeight="1" x14ac:dyDescent="0.2">
      <c r="B35" s="36"/>
      <c r="C35" s="37"/>
      <c r="D35" s="37">
        <v>3</v>
      </c>
      <c r="E35" s="144">
        <v>42.633415822254989</v>
      </c>
      <c r="F35" s="110">
        <v>11.976957354306133</v>
      </c>
      <c r="G35" s="110">
        <v>26.518007448002379</v>
      </c>
      <c r="H35" s="111">
        <v>15.881948751865229</v>
      </c>
      <c r="I35" s="111">
        <v>10.206019731674688</v>
      </c>
      <c r="J35" s="111">
        <v>0.43003896446246176</v>
      </c>
      <c r="K35" s="110">
        <v>23.385638321121942</v>
      </c>
      <c r="L35" s="110">
        <v>25.592697232254114</v>
      </c>
      <c r="M35" s="168">
        <v>21.078678286568671</v>
      </c>
      <c r="N35" s="169">
        <v>100</v>
      </c>
    </row>
    <row r="36" spans="2:14" s="27" customFormat="1" ht="18.75" customHeight="1" x14ac:dyDescent="0.2">
      <c r="B36" s="41"/>
      <c r="C36" s="42"/>
      <c r="D36" s="42">
        <v>4</v>
      </c>
      <c r="E36" s="145">
        <v>48.579384883852519</v>
      </c>
      <c r="F36" s="113">
        <v>15.94050581998658</v>
      </c>
      <c r="G36" s="113">
        <v>37.686637676397886</v>
      </c>
      <c r="H36" s="114">
        <v>20.034306419403638</v>
      </c>
      <c r="I36" s="114">
        <v>17.068129344757924</v>
      </c>
      <c r="J36" s="114">
        <v>0.58420191223632656</v>
      </c>
      <c r="K36" s="113">
        <v>26.49283552154002</v>
      </c>
      <c r="L36" s="113">
        <v>27.211565398247867</v>
      </c>
      <c r="M36" s="170">
        <v>-1.487798503529133</v>
      </c>
      <c r="N36" s="171">
        <v>100</v>
      </c>
    </row>
    <row r="37" spans="2:14" s="27" customFormat="1" ht="18.75" customHeight="1" x14ac:dyDescent="0.2">
      <c r="B37" s="52" t="s">
        <v>84</v>
      </c>
      <c r="C37" s="53">
        <v>1403</v>
      </c>
      <c r="D37" s="53">
        <v>1</v>
      </c>
      <c r="E37" s="143">
        <v>45.333547629923217</v>
      </c>
      <c r="F37" s="108">
        <v>11.23367816769295</v>
      </c>
      <c r="G37" s="108">
        <v>18.890870454031166</v>
      </c>
      <c r="H37" s="116">
        <v>7.9205210549142384</v>
      </c>
      <c r="I37" s="116">
        <v>10.512022804461093</v>
      </c>
      <c r="J37" s="116">
        <v>0.45832659465583636</v>
      </c>
      <c r="K37" s="108">
        <v>24.360914694692092</v>
      </c>
      <c r="L37" s="108">
        <v>23.624368431758473</v>
      </c>
      <c r="M37" s="166">
        <v>23.805357485419066</v>
      </c>
      <c r="N37" s="167">
        <v>100</v>
      </c>
    </row>
    <row r="38" spans="2:14" s="27" customFormat="1" ht="18.75" customHeight="1" x14ac:dyDescent="0.2">
      <c r="B38" s="36"/>
      <c r="C38" s="37"/>
      <c r="D38" s="37">
        <v>2</v>
      </c>
      <c r="E38" s="144">
        <v>40.965616433265943</v>
      </c>
      <c r="F38" s="110">
        <v>11.689785794048145</v>
      </c>
      <c r="G38" s="110">
        <v>24.786075977188766</v>
      </c>
      <c r="H38" s="111">
        <v>12.136450212736982</v>
      </c>
      <c r="I38" s="111">
        <v>12.193445053410596</v>
      </c>
      <c r="J38" s="111">
        <v>0.45618071104118874</v>
      </c>
      <c r="K38" s="110">
        <v>19.792089299065641</v>
      </c>
      <c r="L38" s="110">
        <v>24.117501170260901</v>
      </c>
      <c r="M38" s="168">
        <v>26.883933666692393</v>
      </c>
      <c r="N38" s="169">
        <v>100</v>
      </c>
    </row>
    <row r="39" spans="2:14" s="27" customFormat="1" ht="18.75" customHeight="1" x14ac:dyDescent="0.2">
      <c r="B39" s="36"/>
      <c r="C39" s="37"/>
      <c r="D39" s="37">
        <v>3</v>
      </c>
      <c r="E39" s="144">
        <v>45.514651834191469</v>
      </c>
      <c r="F39" s="110">
        <v>13.053607201964676</v>
      </c>
      <c r="G39" s="110">
        <v>27.161902088609054</v>
      </c>
      <c r="H39" s="111">
        <v>16.600986938470381</v>
      </c>
      <c r="I39" s="111">
        <v>10.099595696010693</v>
      </c>
      <c r="J39" s="111">
        <v>0.46131945412797687</v>
      </c>
      <c r="K39" s="110">
        <v>22.470126623605839</v>
      </c>
      <c r="L39" s="110">
        <v>26.713967375072922</v>
      </c>
      <c r="M39" s="168">
        <v>18.513679626701887</v>
      </c>
      <c r="N39" s="169">
        <v>100</v>
      </c>
    </row>
    <row r="40" spans="2:14" s="27" customFormat="1" ht="18.75" customHeight="1" x14ac:dyDescent="0.2">
      <c r="B40" s="41"/>
      <c r="C40" s="42"/>
      <c r="D40" s="42">
        <v>4</v>
      </c>
      <c r="E40" s="145">
        <v>50.004984536332401</v>
      </c>
      <c r="F40" s="113">
        <v>16.013156846072395</v>
      </c>
      <c r="G40" s="113">
        <v>39.890023590377758</v>
      </c>
      <c r="H40" s="114">
        <v>21.442320086478862</v>
      </c>
      <c r="I40" s="114">
        <v>17.856977493475455</v>
      </c>
      <c r="J40" s="114">
        <v>0.59072601042343986</v>
      </c>
      <c r="K40" s="113">
        <v>27.682969597837428</v>
      </c>
      <c r="L40" s="113">
        <v>38.638977293740204</v>
      </c>
      <c r="M40" s="170">
        <v>5.0478427231202518</v>
      </c>
      <c r="N40" s="171">
        <v>100</v>
      </c>
    </row>
    <row r="41" spans="2:14" s="27" customFormat="1" ht="18.75" customHeight="1" x14ac:dyDescent="0.2">
      <c r="B41" s="52" t="s">
        <v>85</v>
      </c>
      <c r="C41" s="53">
        <v>1404</v>
      </c>
      <c r="D41" s="53">
        <v>1</v>
      </c>
      <c r="E41" s="143">
        <v>48.302826855110887</v>
      </c>
      <c r="F41" s="108">
        <v>11.527746810776673</v>
      </c>
      <c r="G41" s="108">
        <v>17.822281302828934</v>
      </c>
      <c r="H41" s="116">
        <v>7.5831369971461422</v>
      </c>
      <c r="I41" s="116">
        <v>9.7671918840476568</v>
      </c>
      <c r="J41" s="116">
        <v>0.47195242163513335</v>
      </c>
      <c r="K41" s="108">
        <v>24.805589288531841</v>
      </c>
      <c r="L41" s="108">
        <v>27.049192202460603</v>
      </c>
      <c r="M41" s="166">
        <v>24.590747945212271</v>
      </c>
      <c r="N41" s="167">
        <v>100</v>
      </c>
    </row>
    <row r="42" spans="2:14" s="27" customFormat="1" ht="18.75" customHeight="1" x14ac:dyDescent="0.2">
      <c r="B42" s="36"/>
      <c r="C42" s="37"/>
      <c r="D42" s="37">
        <v>2</v>
      </c>
      <c r="E42" s="144">
        <v>40.902232283146681</v>
      </c>
      <c r="F42" s="110">
        <v>11.01598611349918</v>
      </c>
      <c r="G42" s="110">
        <v>22.773480636108648</v>
      </c>
      <c r="H42" s="111">
        <v>10.951449777034259</v>
      </c>
      <c r="I42" s="111">
        <v>11.377633050258488</v>
      </c>
      <c r="J42" s="111">
        <v>0.44439780881589969</v>
      </c>
      <c r="K42" s="110">
        <v>21.083990817884494</v>
      </c>
      <c r="L42" s="110">
        <v>24.130468914360545</v>
      </c>
      <c r="M42" s="168">
        <v>28.354779063721562</v>
      </c>
      <c r="N42" s="169">
        <v>100</v>
      </c>
    </row>
    <row r="43" spans="2:14" s="27" customFormat="1" ht="18.75" customHeight="1" x14ac:dyDescent="0.2">
      <c r="B43" s="36"/>
      <c r="C43" s="37"/>
      <c r="D43" s="37">
        <v>3</v>
      </c>
      <c r="E43" s="144">
        <v>44.651816255559943</v>
      </c>
      <c r="F43" s="110">
        <v>11.92061517936382</v>
      </c>
      <c r="G43" s="110">
        <v>23.030779379820576</v>
      </c>
      <c r="H43" s="111">
        <v>15.6169553692483</v>
      </c>
      <c r="I43" s="111">
        <v>6.9882139113132391</v>
      </c>
      <c r="J43" s="111">
        <v>0.42561009925903964</v>
      </c>
      <c r="K43" s="110">
        <v>21.456496650254842</v>
      </c>
      <c r="L43" s="110">
        <v>26.481079380903321</v>
      </c>
      <c r="M43" s="168">
        <v>25.421371915904135</v>
      </c>
      <c r="N43" s="169">
        <v>100</v>
      </c>
    </row>
    <row r="44" spans="2:14" s="27" customFormat="1" ht="18.75" customHeight="1" thickBot="1" x14ac:dyDescent="0.25">
      <c r="B44" s="57"/>
      <c r="C44" s="58"/>
      <c r="D44" s="58">
        <v>4</v>
      </c>
      <c r="E44" s="146">
        <v>49.314220208714588</v>
      </c>
      <c r="F44" s="117">
        <v>14.004689448836022</v>
      </c>
      <c r="G44" s="117">
        <v>36.156139963967597</v>
      </c>
      <c r="H44" s="118">
        <v>17.884001923822456</v>
      </c>
      <c r="I44" s="118">
        <v>17.734074989960277</v>
      </c>
      <c r="J44" s="118">
        <v>0.53806305018486611</v>
      </c>
      <c r="K44" s="117">
        <v>30.327993093424087</v>
      </c>
      <c r="L44" s="117">
        <v>34.017791033548797</v>
      </c>
      <c r="M44" s="172">
        <v>4.2147483186064969</v>
      </c>
      <c r="N44" s="173">
        <v>100</v>
      </c>
    </row>
    <row r="45" spans="2:14" ht="18.75" customHeight="1" x14ac:dyDescent="0.2">
      <c r="B45" s="82"/>
      <c r="C45" s="82"/>
      <c r="D45" s="82"/>
    </row>
    <row r="46" spans="2:14" ht="18.75" customHeight="1" thickBot="1" x14ac:dyDescent="0.25">
      <c r="B46" s="82"/>
      <c r="C46" s="82"/>
      <c r="D46" s="82"/>
    </row>
    <row r="47" spans="2:14" s="91" customFormat="1" ht="30" customHeight="1" thickBot="1" x14ac:dyDescent="0.25">
      <c r="B47" s="277" t="s">
        <v>129</v>
      </c>
      <c r="C47" s="278"/>
      <c r="D47" s="278"/>
      <c r="E47" s="278"/>
      <c r="F47" s="278"/>
      <c r="G47" s="278"/>
      <c r="H47" s="278"/>
      <c r="I47" s="278"/>
      <c r="J47" s="278"/>
      <c r="K47" s="278"/>
      <c r="L47" s="278"/>
      <c r="M47" s="278"/>
      <c r="N47" s="279"/>
    </row>
    <row r="48" spans="2:14" s="91" customFormat="1" ht="19.5" customHeight="1" thickBot="1" x14ac:dyDescent="0.25">
      <c r="B48" s="280" t="s">
        <v>45</v>
      </c>
      <c r="C48" s="280"/>
      <c r="D48" s="280"/>
      <c r="E48" s="280"/>
      <c r="F48" s="280"/>
      <c r="G48" s="280"/>
      <c r="H48" s="280"/>
      <c r="I48" s="280"/>
      <c r="J48" s="280"/>
      <c r="K48" s="280"/>
      <c r="L48" s="280"/>
      <c r="M48" s="280"/>
      <c r="N48" s="280"/>
    </row>
    <row r="49" spans="2:15" ht="60" customHeight="1" thickBot="1" x14ac:dyDescent="0.25">
      <c r="B49" s="262" t="s">
        <v>73</v>
      </c>
      <c r="C49" s="263"/>
      <c r="D49" s="263"/>
      <c r="E49" s="94" t="s">
        <v>117</v>
      </c>
      <c r="F49" s="94" t="s">
        <v>118</v>
      </c>
      <c r="G49" s="94" t="s">
        <v>119</v>
      </c>
      <c r="H49" s="94" t="s">
        <v>120</v>
      </c>
      <c r="I49" s="94" t="s">
        <v>93</v>
      </c>
      <c r="J49" s="94" t="s">
        <v>121</v>
      </c>
      <c r="K49" s="94" t="s">
        <v>122</v>
      </c>
      <c r="L49" s="94" t="s">
        <v>123</v>
      </c>
      <c r="M49" s="94" t="s">
        <v>124</v>
      </c>
      <c r="N49" s="95" t="s">
        <v>125</v>
      </c>
      <c r="O49" s="99"/>
    </row>
    <row r="50" spans="2:15" s="27" customFormat="1" ht="18.75" customHeight="1" x14ac:dyDescent="0.2">
      <c r="B50" s="264" t="s">
        <v>76</v>
      </c>
      <c r="C50" s="265"/>
      <c r="D50" s="265"/>
      <c r="E50" s="140">
        <v>49.216361623107588</v>
      </c>
      <c r="F50" s="140">
        <v>15.051611734799758</v>
      </c>
      <c r="G50" s="140">
        <v>23.820814248827819</v>
      </c>
      <c r="H50" s="141">
        <v>10.811468924943764</v>
      </c>
      <c r="I50" s="141">
        <v>12.243158414856298</v>
      </c>
      <c r="J50" s="141">
        <v>0.76618690902775977</v>
      </c>
      <c r="K50" s="140">
        <v>20.30978161444806</v>
      </c>
      <c r="L50" s="140">
        <v>19.567460159438284</v>
      </c>
      <c r="M50" s="140">
        <v>11.168890938255068</v>
      </c>
      <c r="N50" s="142">
        <v>100</v>
      </c>
      <c r="O50" s="21"/>
    </row>
    <row r="51" spans="2:15" s="27" customFormat="1" ht="18.75" customHeight="1" x14ac:dyDescent="0.2">
      <c r="B51" s="266" t="s">
        <v>77</v>
      </c>
      <c r="C51" s="267"/>
      <c r="D51" s="267"/>
      <c r="E51" s="110">
        <v>47.13637777425248</v>
      </c>
      <c r="F51" s="110">
        <v>15.047862374334409</v>
      </c>
      <c r="G51" s="110">
        <v>23.986600391567848</v>
      </c>
      <c r="H51" s="111">
        <v>11.518001890384223</v>
      </c>
      <c r="I51" s="111">
        <v>11.632695141529602</v>
      </c>
      <c r="J51" s="111">
        <v>0.83590335965402063</v>
      </c>
      <c r="K51" s="110">
        <v>21.832930994610575</v>
      </c>
      <c r="L51" s="110">
        <v>21.322762143779535</v>
      </c>
      <c r="M51" s="110">
        <v>13.318990609014211</v>
      </c>
      <c r="N51" s="112">
        <v>100</v>
      </c>
      <c r="O51" s="79"/>
    </row>
    <row r="52" spans="2:15" s="27" customFormat="1" ht="18.75" customHeight="1" x14ac:dyDescent="0.2">
      <c r="B52" s="266" t="s">
        <v>78</v>
      </c>
      <c r="C52" s="267"/>
      <c r="D52" s="267"/>
      <c r="E52" s="110">
        <v>46.69596411733442</v>
      </c>
      <c r="F52" s="110">
        <v>15.16488970316138</v>
      </c>
      <c r="G52" s="110">
        <v>24.549783667634461</v>
      </c>
      <c r="H52" s="111">
        <v>11.652603191935903</v>
      </c>
      <c r="I52" s="111">
        <v>12.246534284641285</v>
      </c>
      <c r="J52" s="111">
        <v>0.65064619105727073</v>
      </c>
      <c r="K52" s="110">
        <v>29.63969412941216</v>
      </c>
      <c r="L52" s="110">
        <v>26.975655484870988</v>
      </c>
      <c r="M52" s="110">
        <v>10.925323867328562</v>
      </c>
      <c r="N52" s="112">
        <v>100</v>
      </c>
      <c r="O52" s="79"/>
    </row>
    <row r="53" spans="2:15" s="27" customFormat="1" ht="18.75" customHeight="1" x14ac:dyDescent="0.2">
      <c r="B53" s="266" t="s">
        <v>79</v>
      </c>
      <c r="C53" s="267"/>
      <c r="D53" s="267"/>
      <c r="E53" s="110">
        <v>47.278792106507346</v>
      </c>
      <c r="F53" s="110">
        <v>14.87114463900043</v>
      </c>
      <c r="G53" s="110">
        <v>25.250010231531032</v>
      </c>
      <c r="H53" s="111">
        <v>11.494833172846128</v>
      </c>
      <c r="I53" s="111">
        <v>13.171296403820371</v>
      </c>
      <c r="J53" s="111">
        <v>0.58388065486453777</v>
      </c>
      <c r="K53" s="110">
        <v>22.314708209641154</v>
      </c>
      <c r="L53" s="110">
        <v>26.277063004062462</v>
      </c>
      <c r="M53" s="110">
        <v>16.5624078173825</v>
      </c>
      <c r="N53" s="112">
        <v>100</v>
      </c>
      <c r="O53" s="79"/>
    </row>
    <row r="54" spans="2:15" s="27" customFormat="1" ht="18.75" customHeight="1" x14ac:dyDescent="0.2">
      <c r="B54" s="266" t="s">
        <v>80</v>
      </c>
      <c r="C54" s="267"/>
      <c r="D54" s="267"/>
      <c r="E54" s="110">
        <v>43.507946212325486</v>
      </c>
      <c r="F54" s="110">
        <v>13.701007548158037</v>
      </c>
      <c r="G54" s="110">
        <v>30.264990846486928</v>
      </c>
      <c r="H54" s="111">
        <v>13.471795106304283</v>
      </c>
      <c r="I54" s="111">
        <v>16.080160784208992</v>
      </c>
      <c r="J54" s="111">
        <v>0.71303495597365718</v>
      </c>
      <c r="K54" s="110">
        <v>18.390374863913159</v>
      </c>
      <c r="L54" s="110">
        <v>25.494092626588049</v>
      </c>
      <c r="M54" s="110">
        <v>19.629773155704438</v>
      </c>
      <c r="N54" s="112">
        <v>100</v>
      </c>
      <c r="O54" s="79"/>
    </row>
    <row r="55" spans="2:15" s="27" customFormat="1" ht="18.75" customHeight="1" x14ac:dyDescent="0.2">
      <c r="B55" s="266" t="s">
        <v>81</v>
      </c>
      <c r="C55" s="267"/>
      <c r="D55" s="267"/>
      <c r="E55" s="110">
        <v>41.506168395533685</v>
      </c>
      <c r="F55" s="110">
        <v>14.076196463718146</v>
      </c>
      <c r="G55" s="110">
        <v>28.630389906601799</v>
      </c>
      <c r="H55" s="111">
        <v>13.67752487073971</v>
      </c>
      <c r="I55" s="111">
        <v>14.349238806627826</v>
      </c>
      <c r="J55" s="111">
        <v>0.60362622923426235</v>
      </c>
      <c r="K55" s="110">
        <v>22.019207836041502</v>
      </c>
      <c r="L55" s="110">
        <v>20.653171700219438</v>
      </c>
      <c r="M55" s="110">
        <v>14.421209098324301</v>
      </c>
      <c r="N55" s="112">
        <v>100</v>
      </c>
      <c r="O55" s="79"/>
    </row>
    <row r="56" spans="2:15" s="27" customFormat="1" ht="18.75" customHeight="1" x14ac:dyDescent="0.2">
      <c r="B56" s="266" t="s">
        <v>82</v>
      </c>
      <c r="C56" s="267"/>
      <c r="D56" s="267"/>
      <c r="E56" s="110">
        <v>42.288178947609531</v>
      </c>
      <c r="F56" s="110">
        <v>12.679691914805218</v>
      </c>
      <c r="G56" s="110">
        <v>26.646058924443373</v>
      </c>
      <c r="H56" s="111">
        <v>13.486539907966275</v>
      </c>
      <c r="I56" s="111">
        <v>12.564465959012988</v>
      </c>
      <c r="J56" s="111">
        <v>0.59505305746410431</v>
      </c>
      <c r="K56" s="110">
        <v>25.566618517499528</v>
      </c>
      <c r="L56" s="110">
        <v>23.351732304805669</v>
      </c>
      <c r="M56" s="110">
        <v>16.171184000448036</v>
      </c>
      <c r="N56" s="112">
        <v>100</v>
      </c>
      <c r="O56" s="79"/>
    </row>
    <row r="57" spans="2:15" s="27" customFormat="1" ht="18.75" customHeight="1" x14ac:dyDescent="0.2">
      <c r="B57" s="266" t="s">
        <v>83</v>
      </c>
      <c r="C57" s="267"/>
      <c r="D57" s="267"/>
      <c r="E57" s="110">
        <v>43.494591632166433</v>
      </c>
      <c r="F57" s="110">
        <v>12.550748676448892</v>
      </c>
      <c r="G57" s="110">
        <v>27.42022997651604</v>
      </c>
      <c r="H57" s="111">
        <v>14.313089835116907</v>
      </c>
      <c r="I57" s="111">
        <v>12.630751404644075</v>
      </c>
      <c r="J57" s="111">
        <v>0.47638873675505833</v>
      </c>
      <c r="K57" s="110">
        <v>23.921647554235761</v>
      </c>
      <c r="L57" s="110">
        <v>25.471902541784587</v>
      </c>
      <c r="M57" s="110">
        <v>18.084684702417462</v>
      </c>
      <c r="N57" s="112">
        <v>100</v>
      </c>
      <c r="O57" s="79"/>
    </row>
    <row r="58" spans="2:15" s="27" customFormat="1" ht="18.75" customHeight="1" x14ac:dyDescent="0.2">
      <c r="B58" s="266" t="s">
        <v>84</v>
      </c>
      <c r="C58" s="267"/>
      <c r="D58" s="267"/>
      <c r="E58" s="110">
        <v>45.469467413032525</v>
      </c>
      <c r="F58" s="110">
        <v>13.084205731580139</v>
      </c>
      <c r="G58" s="110">
        <v>28.109960121707033</v>
      </c>
      <c r="H58" s="111">
        <v>14.836589863541819</v>
      </c>
      <c r="I58" s="111">
        <v>12.779943014903358</v>
      </c>
      <c r="J58" s="111">
        <v>0.49342724326186188</v>
      </c>
      <c r="K58" s="110">
        <v>23.551472098350843</v>
      </c>
      <c r="L58" s="110">
        <v>28.510658581083874</v>
      </c>
      <c r="M58" s="110">
        <v>18.295553216413335</v>
      </c>
      <c r="N58" s="112">
        <v>100</v>
      </c>
      <c r="O58" s="79"/>
    </row>
    <row r="59" spans="2:15" s="27" customFormat="1" ht="18.75" customHeight="1" thickBot="1" x14ac:dyDescent="0.25">
      <c r="B59" s="272" t="s">
        <v>85</v>
      </c>
      <c r="C59" s="273"/>
      <c r="D59" s="273"/>
      <c r="E59" s="117">
        <v>45.735513755583177</v>
      </c>
      <c r="F59" s="117">
        <v>12.20581976440692</v>
      </c>
      <c r="G59" s="117">
        <v>25.67223558189335</v>
      </c>
      <c r="H59" s="118">
        <v>13.512108037215414</v>
      </c>
      <c r="I59" s="118">
        <v>11.688839611715087</v>
      </c>
      <c r="J59" s="118">
        <v>0.47128793296284682</v>
      </c>
      <c r="K59" s="117">
        <v>24.530388006438951</v>
      </c>
      <c r="L59" s="117">
        <v>28.133369255368589</v>
      </c>
      <c r="M59" s="117">
        <v>19.989412147046188</v>
      </c>
      <c r="N59" s="119">
        <v>100</v>
      </c>
      <c r="O59" s="79"/>
    </row>
    <row r="60" spans="2:15" ht="18.75" x14ac:dyDescent="0.3">
      <c r="B60" s="68" t="s">
        <v>111</v>
      </c>
      <c r="C60" s="96"/>
      <c r="D60" s="96"/>
      <c r="E60" s="96"/>
      <c r="F60" s="96"/>
      <c r="G60" s="96"/>
      <c r="H60" s="96"/>
      <c r="I60" s="96"/>
      <c r="J60" s="96"/>
      <c r="K60" s="96"/>
      <c r="L60" s="96"/>
      <c r="M60" s="96"/>
      <c r="N60" s="96"/>
    </row>
    <row r="61" spans="2:15" x14ac:dyDescent="0.2">
      <c r="B61" s="82"/>
      <c r="C61" s="82"/>
      <c r="D61" s="82"/>
    </row>
    <row r="62" spans="2:15" x14ac:dyDescent="0.2">
      <c r="B62" s="82"/>
      <c r="C62" s="82"/>
      <c r="D62" s="82"/>
    </row>
    <row r="63" spans="2:15" x14ac:dyDescent="0.2">
      <c r="B63" s="82"/>
      <c r="C63" s="82"/>
      <c r="D63" s="82"/>
    </row>
    <row r="64" spans="2:15" x14ac:dyDescent="0.2">
      <c r="B64" s="82"/>
      <c r="C64" s="82"/>
      <c r="D64" s="82"/>
    </row>
    <row r="65" s="82" customFormat="1" x14ac:dyDescent="0.2"/>
    <row r="66" s="82" customFormat="1" x14ac:dyDescent="0.2"/>
    <row r="67" s="82" customFormat="1" x14ac:dyDescent="0.2"/>
    <row r="68" s="82" customFormat="1" x14ac:dyDescent="0.2"/>
    <row r="69" s="82" customFormat="1" x14ac:dyDescent="0.2"/>
    <row r="70" s="82" customFormat="1" x14ac:dyDescent="0.2"/>
    <row r="71" s="82" customFormat="1" x14ac:dyDescent="0.2"/>
    <row r="72" s="82" customFormat="1" x14ac:dyDescent="0.2"/>
    <row r="73" s="82" customFormat="1" x14ac:dyDescent="0.2"/>
    <row r="74" s="82" customFormat="1" x14ac:dyDescent="0.2"/>
    <row r="75" s="82" customFormat="1" x14ac:dyDescent="0.2"/>
    <row r="76" s="82" customFormat="1" x14ac:dyDescent="0.2"/>
    <row r="77" s="82" customFormat="1" x14ac:dyDescent="0.2"/>
    <row r="78" s="82" customFormat="1" x14ac:dyDescent="0.2"/>
    <row r="79" s="82" customFormat="1" x14ac:dyDescent="0.2"/>
    <row r="80" s="82" customFormat="1" x14ac:dyDescent="0.2"/>
    <row r="81" s="82" customFormat="1" x14ac:dyDescent="0.2"/>
    <row r="82" s="82" customFormat="1" x14ac:dyDescent="0.2"/>
    <row r="83" s="82" customFormat="1" x14ac:dyDescent="0.2"/>
    <row r="84" s="82" customFormat="1" x14ac:dyDescent="0.2"/>
    <row r="85" s="82" customFormat="1" x14ac:dyDescent="0.2"/>
    <row r="86" s="82" customFormat="1" x14ac:dyDescent="0.2"/>
    <row r="87" s="82" customFormat="1" x14ac:dyDescent="0.2"/>
    <row r="88" s="82" customFormat="1" x14ac:dyDescent="0.2"/>
    <row r="89" s="82" customFormat="1" x14ac:dyDescent="0.2"/>
    <row r="90" s="82" customFormat="1" x14ac:dyDescent="0.2"/>
    <row r="91" s="82" customFormat="1" x14ac:dyDescent="0.2"/>
    <row r="92" s="82" customFormat="1" x14ac:dyDescent="0.2"/>
    <row r="93" s="82" customFormat="1" x14ac:dyDescent="0.2"/>
    <row r="94" s="82" customFormat="1" x14ac:dyDescent="0.2"/>
    <row r="95" s="82" customFormat="1" x14ac:dyDescent="0.2"/>
    <row r="96" s="82" customFormat="1" x14ac:dyDescent="0.2"/>
    <row r="97" s="82" customFormat="1" x14ac:dyDescent="0.2"/>
    <row r="98" s="82" customFormat="1" x14ac:dyDescent="0.2"/>
    <row r="99" s="82" customFormat="1" x14ac:dyDescent="0.2"/>
    <row r="100" s="82" customFormat="1" x14ac:dyDescent="0.2"/>
    <row r="101" s="82" customFormat="1" x14ac:dyDescent="0.2"/>
    <row r="102" s="82" customFormat="1" x14ac:dyDescent="0.2"/>
    <row r="103" s="82" customFormat="1" x14ac:dyDescent="0.2"/>
    <row r="104" s="82" customFormat="1" x14ac:dyDescent="0.2"/>
    <row r="105" s="82" customFormat="1" x14ac:dyDescent="0.2"/>
    <row r="106" s="82" customFormat="1" x14ac:dyDescent="0.2"/>
    <row r="107" s="82" customFormat="1" x14ac:dyDescent="0.2"/>
    <row r="108" s="82" customFormat="1" x14ac:dyDescent="0.2"/>
    <row r="109" s="82" customFormat="1" x14ac:dyDescent="0.2"/>
    <row r="110" s="82" customFormat="1" x14ac:dyDescent="0.2"/>
    <row r="111" s="82" customFormat="1" x14ac:dyDescent="0.2"/>
    <row r="112" s="82" customFormat="1" x14ac:dyDescent="0.2"/>
    <row r="113" s="82" customFormat="1" x14ac:dyDescent="0.2"/>
    <row r="114" s="82" customFormat="1" x14ac:dyDescent="0.2"/>
    <row r="115" s="82" customFormat="1" x14ac:dyDescent="0.2"/>
    <row r="116" s="82" customFormat="1" x14ac:dyDescent="0.2"/>
    <row r="117" s="82" customFormat="1" x14ac:dyDescent="0.2"/>
    <row r="118" s="82" customFormat="1" x14ac:dyDescent="0.2"/>
    <row r="119" s="82" customFormat="1" x14ac:dyDescent="0.2"/>
    <row r="120" s="82" customFormat="1" x14ac:dyDescent="0.2"/>
    <row r="121" s="82" customFormat="1" x14ac:dyDescent="0.2"/>
    <row r="122" s="82" customFormat="1" x14ac:dyDescent="0.2"/>
    <row r="123" s="82" customFormat="1" x14ac:dyDescent="0.2"/>
    <row r="124" s="82" customFormat="1" x14ac:dyDescent="0.2"/>
    <row r="125" s="82" customFormat="1" x14ac:dyDescent="0.2"/>
    <row r="126" s="82" customFormat="1" x14ac:dyDescent="0.2"/>
    <row r="127" s="82" customFormat="1" x14ac:dyDescent="0.2"/>
    <row r="128" s="82" customFormat="1" x14ac:dyDescent="0.2"/>
    <row r="129" s="82" customFormat="1" x14ac:dyDescent="0.2"/>
    <row r="130" s="82" customFormat="1" x14ac:dyDescent="0.2"/>
    <row r="131" s="82" customFormat="1" x14ac:dyDescent="0.2"/>
    <row r="132" s="82" customFormat="1" x14ac:dyDescent="0.2"/>
    <row r="133" s="82" customFormat="1" x14ac:dyDescent="0.2"/>
    <row r="134" s="82" customFormat="1" x14ac:dyDescent="0.2"/>
    <row r="135" s="82" customFormat="1" x14ac:dyDescent="0.2"/>
    <row r="136" s="82" customFormat="1" x14ac:dyDescent="0.2"/>
    <row r="137" s="82" customFormat="1" x14ac:dyDescent="0.2"/>
    <row r="138" s="82" customFormat="1" x14ac:dyDescent="0.2"/>
    <row r="139" s="82" customFormat="1" x14ac:dyDescent="0.2"/>
    <row r="140" s="82" customFormat="1" x14ac:dyDescent="0.2"/>
  </sheetData>
  <mergeCells count="15">
    <mergeCell ref="B2:N2"/>
    <mergeCell ref="B50:D50"/>
    <mergeCell ref="B51:D51"/>
    <mergeCell ref="B52:D52"/>
    <mergeCell ref="B53:D53"/>
    <mergeCell ref="B3:N3"/>
    <mergeCell ref="B59:D59"/>
    <mergeCell ref="B47:N47"/>
    <mergeCell ref="B54:D54"/>
    <mergeCell ref="B55:D55"/>
    <mergeCell ref="B56:D56"/>
    <mergeCell ref="B57:D57"/>
    <mergeCell ref="B58:D58"/>
    <mergeCell ref="B48:N48"/>
    <mergeCell ref="B49:D49"/>
  </mergeCell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5" tint="0.59999389629810485"/>
  </sheetPr>
  <dimension ref="A1:P140"/>
  <sheetViews>
    <sheetView zoomScale="85" zoomScaleNormal="85" workbookViewId="0">
      <pane xSplit="4" ySplit="4" topLeftCell="E35" activePane="bottomRight" state="frozen"/>
      <selection activeCell="E36" sqref="E36"/>
      <selection pane="topRight" activeCell="E36" sqref="E36"/>
      <selection pane="bottomLeft" activeCell="E36" sqref="E36"/>
      <selection pane="bottomRight" activeCell="B47" sqref="B47:N47"/>
    </sheetView>
  </sheetViews>
  <sheetFormatPr defaultRowHeight="12.75" x14ac:dyDescent="0.2"/>
  <cols>
    <col min="1" max="1" width="4.7109375" style="82" customWidth="1"/>
    <col min="2" max="4" width="10.7109375" style="91" customWidth="1"/>
    <col min="5" max="5" width="19.140625" style="82" customWidth="1"/>
    <col min="6" max="6" width="16.7109375" style="82" customWidth="1"/>
    <col min="7" max="7" width="16" style="82" customWidth="1"/>
    <col min="8" max="8" width="15.140625" style="82" customWidth="1"/>
    <col min="9" max="9" width="16.140625" style="82" customWidth="1"/>
    <col min="10" max="10" width="13" style="82" customWidth="1"/>
    <col min="11" max="11" width="15.5703125" style="82" customWidth="1"/>
    <col min="12" max="12" width="14.7109375" style="82" customWidth="1"/>
    <col min="13" max="13" width="20.28515625" style="82" customWidth="1"/>
    <col min="14" max="14" width="17.42578125" style="82" customWidth="1"/>
    <col min="15" max="248" width="9.140625" style="82"/>
    <col min="249" max="249" width="16.85546875" style="82" bestFit="1" customWidth="1"/>
    <col min="250" max="250" width="5.7109375" style="82" bestFit="1" customWidth="1"/>
    <col min="251" max="251" width="19.140625" style="82" customWidth="1"/>
    <col min="252" max="252" width="16.7109375" style="82" customWidth="1"/>
    <col min="253" max="253" width="16" style="82" customWidth="1"/>
    <col min="254" max="254" width="15.140625" style="82" customWidth="1"/>
    <col min="255" max="255" width="16.140625" style="82" customWidth="1"/>
    <col min="256" max="256" width="15.5703125" style="82" customWidth="1"/>
    <col min="257" max="257" width="14.7109375" style="82" customWidth="1"/>
    <col min="258" max="258" width="20.28515625" style="82" customWidth="1"/>
    <col min="259" max="259" width="17.42578125" style="82" customWidth="1"/>
    <col min="260" max="260" width="19.28515625" style="82" customWidth="1"/>
    <col min="261" max="264" width="9.140625" style="82"/>
    <col min="265" max="265" width="9.5703125" style="82" bestFit="1" customWidth="1"/>
    <col min="266" max="504" width="9.140625" style="82"/>
    <col min="505" max="505" width="16.85546875" style="82" bestFit="1" customWidth="1"/>
    <col min="506" max="506" width="5.7109375" style="82" bestFit="1" customWidth="1"/>
    <col min="507" max="507" width="19.140625" style="82" customWidth="1"/>
    <col min="508" max="508" width="16.7109375" style="82" customWidth="1"/>
    <col min="509" max="509" width="16" style="82" customWidth="1"/>
    <col min="510" max="510" width="15.140625" style="82" customWidth="1"/>
    <col min="511" max="511" width="16.140625" style="82" customWidth="1"/>
    <col min="512" max="512" width="15.5703125" style="82" customWidth="1"/>
    <col min="513" max="513" width="14.7109375" style="82" customWidth="1"/>
    <col min="514" max="514" width="20.28515625" style="82" customWidth="1"/>
    <col min="515" max="515" width="17.42578125" style="82" customWidth="1"/>
    <col min="516" max="516" width="19.28515625" style="82" customWidth="1"/>
    <col min="517" max="520" width="9.140625" style="82"/>
    <col min="521" max="521" width="9.5703125" style="82" bestFit="1" customWidth="1"/>
    <col min="522" max="760" width="9.140625" style="82"/>
    <col min="761" max="761" width="16.85546875" style="82" bestFit="1" customWidth="1"/>
    <col min="762" max="762" width="5.7109375" style="82" bestFit="1" customWidth="1"/>
    <col min="763" max="763" width="19.140625" style="82" customWidth="1"/>
    <col min="764" max="764" width="16.7109375" style="82" customWidth="1"/>
    <col min="765" max="765" width="16" style="82" customWidth="1"/>
    <col min="766" max="766" width="15.140625" style="82" customWidth="1"/>
    <col min="767" max="767" width="16.140625" style="82" customWidth="1"/>
    <col min="768" max="768" width="15.5703125" style="82" customWidth="1"/>
    <col min="769" max="769" width="14.7109375" style="82" customWidth="1"/>
    <col min="770" max="770" width="20.28515625" style="82" customWidth="1"/>
    <col min="771" max="771" width="17.42578125" style="82" customWidth="1"/>
    <col min="772" max="772" width="19.28515625" style="82" customWidth="1"/>
    <col min="773" max="776" width="9.140625" style="82"/>
    <col min="777" max="777" width="9.5703125" style="82" bestFit="1" customWidth="1"/>
    <col min="778" max="1016" width="9.140625" style="82"/>
    <col min="1017" max="1017" width="16.85546875" style="82" bestFit="1" customWidth="1"/>
    <col min="1018" max="1018" width="5.7109375" style="82" bestFit="1" customWidth="1"/>
    <col min="1019" max="1019" width="19.140625" style="82" customWidth="1"/>
    <col min="1020" max="1020" width="16.7109375" style="82" customWidth="1"/>
    <col min="1021" max="1021" width="16" style="82" customWidth="1"/>
    <col min="1022" max="1022" width="15.140625" style="82" customWidth="1"/>
    <col min="1023" max="1023" width="16.140625" style="82" customWidth="1"/>
    <col min="1024" max="1024" width="15.5703125" style="82" customWidth="1"/>
    <col min="1025" max="1025" width="14.7109375" style="82" customWidth="1"/>
    <col min="1026" max="1026" width="20.28515625" style="82" customWidth="1"/>
    <col min="1027" max="1027" width="17.42578125" style="82" customWidth="1"/>
    <col min="1028" max="1028" width="19.28515625" style="82" customWidth="1"/>
    <col min="1029" max="1032" width="9.140625" style="82"/>
    <col min="1033" max="1033" width="9.5703125" style="82" bestFit="1" customWidth="1"/>
    <col min="1034" max="1272" width="9.140625" style="82"/>
    <col min="1273" max="1273" width="16.85546875" style="82" bestFit="1" customWidth="1"/>
    <col min="1274" max="1274" width="5.7109375" style="82" bestFit="1" customWidth="1"/>
    <col min="1275" max="1275" width="19.140625" style="82" customWidth="1"/>
    <col min="1276" max="1276" width="16.7109375" style="82" customWidth="1"/>
    <col min="1277" max="1277" width="16" style="82" customWidth="1"/>
    <col min="1278" max="1278" width="15.140625" style="82" customWidth="1"/>
    <col min="1279" max="1279" width="16.140625" style="82" customWidth="1"/>
    <col min="1280" max="1280" width="15.5703125" style="82" customWidth="1"/>
    <col min="1281" max="1281" width="14.7109375" style="82" customWidth="1"/>
    <col min="1282" max="1282" width="20.28515625" style="82" customWidth="1"/>
    <col min="1283" max="1283" width="17.42578125" style="82" customWidth="1"/>
    <col min="1284" max="1284" width="19.28515625" style="82" customWidth="1"/>
    <col min="1285" max="1288" width="9.140625" style="82"/>
    <col min="1289" max="1289" width="9.5703125" style="82" bestFit="1" customWidth="1"/>
    <col min="1290" max="1528" width="9.140625" style="82"/>
    <col min="1529" max="1529" width="16.85546875" style="82" bestFit="1" customWidth="1"/>
    <col min="1530" max="1530" width="5.7109375" style="82" bestFit="1" customWidth="1"/>
    <col min="1531" max="1531" width="19.140625" style="82" customWidth="1"/>
    <col min="1532" max="1532" width="16.7109375" style="82" customWidth="1"/>
    <col min="1533" max="1533" width="16" style="82" customWidth="1"/>
    <col min="1534" max="1534" width="15.140625" style="82" customWidth="1"/>
    <col min="1535" max="1535" width="16.140625" style="82" customWidth="1"/>
    <col min="1536" max="1536" width="15.5703125" style="82" customWidth="1"/>
    <col min="1537" max="1537" width="14.7109375" style="82" customWidth="1"/>
    <col min="1538" max="1538" width="20.28515625" style="82" customWidth="1"/>
    <col min="1539" max="1539" width="17.42578125" style="82" customWidth="1"/>
    <col min="1540" max="1540" width="19.28515625" style="82" customWidth="1"/>
    <col min="1541" max="1544" width="9.140625" style="82"/>
    <col min="1545" max="1545" width="9.5703125" style="82" bestFit="1" customWidth="1"/>
    <col min="1546" max="1784" width="9.140625" style="82"/>
    <col min="1785" max="1785" width="16.85546875" style="82" bestFit="1" customWidth="1"/>
    <col min="1786" max="1786" width="5.7109375" style="82" bestFit="1" customWidth="1"/>
    <col min="1787" max="1787" width="19.140625" style="82" customWidth="1"/>
    <col min="1788" max="1788" width="16.7109375" style="82" customWidth="1"/>
    <col min="1789" max="1789" width="16" style="82" customWidth="1"/>
    <col min="1790" max="1790" width="15.140625" style="82" customWidth="1"/>
    <col min="1791" max="1791" width="16.140625" style="82" customWidth="1"/>
    <col min="1792" max="1792" width="15.5703125" style="82" customWidth="1"/>
    <col min="1793" max="1793" width="14.7109375" style="82" customWidth="1"/>
    <col min="1794" max="1794" width="20.28515625" style="82" customWidth="1"/>
    <col min="1795" max="1795" width="17.42578125" style="82" customWidth="1"/>
    <col min="1796" max="1796" width="19.28515625" style="82" customWidth="1"/>
    <col min="1797" max="1800" width="9.140625" style="82"/>
    <col min="1801" max="1801" width="9.5703125" style="82" bestFit="1" customWidth="1"/>
    <col min="1802" max="2040" width="9.140625" style="82"/>
    <col min="2041" max="2041" width="16.85546875" style="82" bestFit="1" customWidth="1"/>
    <col min="2042" max="2042" width="5.7109375" style="82" bestFit="1" customWidth="1"/>
    <col min="2043" max="2043" width="19.140625" style="82" customWidth="1"/>
    <col min="2044" max="2044" width="16.7109375" style="82" customWidth="1"/>
    <col min="2045" max="2045" width="16" style="82" customWidth="1"/>
    <col min="2046" max="2046" width="15.140625" style="82" customWidth="1"/>
    <col min="2047" max="2047" width="16.140625" style="82" customWidth="1"/>
    <col min="2048" max="2048" width="15.5703125" style="82" customWidth="1"/>
    <col min="2049" max="2049" width="14.7109375" style="82" customWidth="1"/>
    <col min="2050" max="2050" width="20.28515625" style="82" customWidth="1"/>
    <col min="2051" max="2051" width="17.42578125" style="82" customWidth="1"/>
    <col min="2052" max="2052" width="19.28515625" style="82" customWidth="1"/>
    <col min="2053" max="2056" width="9.140625" style="82"/>
    <col min="2057" max="2057" width="9.5703125" style="82" bestFit="1" customWidth="1"/>
    <col min="2058" max="2296" width="9.140625" style="82"/>
    <col min="2297" max="2297" width="16.85546875" style="82" bestFit="1" customWidth="1"/>
    <col min="2298" max="2298" width="5.7109375" style="82" bestFit="1" customWidth="1"/>
    <col min="2299" max="2299" width="19.140625" style="82" customWidth="1"/>
    <col min="2300" max="2300" width="16.7109375" style="82" customWidth="1"/>
    <col min="2301" max="2301" width="16" style="82" customWidth="1"/>
    <col min="2302" max="2302" width="15.140625" style="82" customWidth="1"/>
    <col min="2303" max="2303" width="16.140625" style="82" customWidth="1"/>
    <col min="2304" max="2304" width="15.5703125" style="82" customWidth="1"/>
    <col min="2305" max="2305" width="14.7109375" style="82" customWidth="1"/>
    <col min="2306" max="2306" width="20.28515625" style="82" customWidth="1"/>
    <col min="2307" max="2307" width="17.42578125" style="82" customWidth="1"/>
    <col min="2308" max="2308" width="19.28515625" style="82" customWidth="1"/>
    <col min="2309" max="2312" width="9.140625" style="82"/>
    <col min="2313" max="2313" width="9.5703125" style="82" bestFit="1" customWidth="1"/>
    <col min="2314" max="2552" width="9.140625" style="82"/>
    <col min="2553" max="2553" width="16.85546875" style="82" bestFit="1" customWidth="1"/>
    <col min="2554" max="2554" width="5.7109375" style="82" bestFit="1" customWidth="1"/>
    <col min="2555" max="2555" width="19.140625" style="82" customWidth="1"/>
    <col min="2556" max="2556" width="16.7109375" style="82" customWidth="1"/>
    <col min="2557" max="2557" width="16" style="82" customWidth="1"/>
    <col min="2558" max="2558" width="15.140625" style="82" customWidth="1"/>
    <col min="2559" max="2559" width="16.140625" style="82" customWidth="1"/>
    <col min="2560" max="2560" width="15.5703125" style="82" customWidth="1"/>
    <col min="2561" max="2561" width="14.7109375" style="82" customWidth="1"/>
    <col min="2562" max="2562" width="20.28515625" style="82" customWidth="1"/>
    <col min="2563" max="2563" width="17.42578125" style="82" customWidth="1"/>
    <col min="2564" max="2564" width="19.28515625" style="82" customWidth="1"/>
    <col min="2565" max="2568" width="9.140625" style="82"/>
    <col min="2569" max="2569" width="9.5703125" style="82" bestFit="1" customWidth="1"/>
    <col min="2570" max="2808" width="9.140625" style="82"/>
    <col min="2809" max="2809" width="16.85546875" style="82" bestFit="1" customWidth="1"/>
    <col min="2810" max="2810" width="5.7109375" style="82" bestFit="1" customWidth="1"/>
    <col min="2811" max="2811" width="19.140625" style="82" customWidth="1"/>
    <col min="2812" max="2812" width="16.7109375" style="82" customWidth="1"/>
    <col min="2813" max="2813" width="16" style="82" customWidth="1"/>
    <col min="2814" max="2814" width="15.140625" style="82" customWidth="1"/>
    <col min="2815" max="2815" width="16.140625" style="82" customWidth="1"/>
    <col min="2816" max="2816" width="15.5703125" style="82" customWidth="1"/>
    <col min="2817" max="2817" width="14.7109375" style="82" customWidth="1"/>
    <col min="2818" max="2818" width="20.28515625" style="82" customWidth="1"/>
    <col min="2819" max="2819" width="17.42578125" style="82" customWidth="1"/>
    <col min="2820" max="2820" width="19.28515625" style="82" customWidth="1"/>
    <col min="2821" max="2824" width="9.140625" style="82"/>
    <col min="2825" max="2825" width="9.5703125" style="82" bestFit="1" customWidth="1"/>
    <col min="2826" max="3064" width="9.140625" style="82"/>
    <col min="3065" max="3065" width="16.85546875" style="82" bestFit="1" customWidth="1"/>
    <col min="3066" max="3066" width="5.7109375" style="82" bestFit="1" customWidth="1"/>
    <col min="3067" max="3067" width="19.140625" style="82" customWidth="1"/>
    <col min="3068" max="3068" width="16.7109375" style="82" customWidth="1"/>
    <col min="3069" max="3069" width="16" style="82" customWidth="1"/>
    <col min="3070" max="3070" width="15.140625" style="82" customWidth="1"/>
    <col min="3071" max="3071" width="16.140625" style="82" customWidth="1"/>
    <col min="3072" max="3072" width="15.5703125" style="82" customWidth="1"/>
    <col min="3073" max="3073" width="14.7109375" style="82" customWidth="1"/>
    <col min="3074" max="3074" width="20.28515625" style="82" customWidth="1"/>
    <col min="3075" max="3075" width="17.42578125" style="82" customWidth="1"/>
    <col min="3076" max="3076" width="19.28515625" style="82" customWidth="1"/>
    <col min="3077" max="3080" width="9.140625" style="82"/>
    <col min="3081" max="3081" width="9.5703125" style="82" bestFit="1" customWidth="1"/>
    <col min="3082" max="3320" width="9.140625" style="82"/>
    <col min="3321" max="3321" width="16.85546875" style="82" bestFit="1" customWidth="1"/>
    <col min="3322" max="3322" width="5.7109375" style="82" bestFit="1" customWidth="1"/>
    <col min="3323" max="3323" width="19.140625" style="82" customWidth="1"/>
    <col min="3324" max="3324" width="16.7109375" style="82" customWidth="1"/>
    <col min="3325" max="3325" width="16" style="82" customWidth="1"/>
    <col min="3326" max="3326" width="15.140625" style="82" customWidth="1"/>
    <col min="3327" max="3327" width="16.140625" style="82" customWidth="1"/>
    <col min="3328" max="3328" width="15.5703125" style="82" customWidth="1"/>
    <col min="3329" max="3329" width="14.7109375" style="82" customWidth="1"/>
    <col min="3330" max="3330" width="20.28515625" style="82" customWidth="1"/>
    <col min="3331" max="3331" width="17.42578125" style="82" customWidth="1"/>
    <col min="3332" max="3332" width="19.28515625" style="82" customWidth="1"/>
    <col min="3333" max="3336" width="9.140625" style="82"/>
    <col min="3337" max="3337" width="9.5703125" style="82" bestFit="1" customWidth="1"/>
    <col min="3338" max="3576" width="9.140625" style="82"/>
    <col min="3577" max="3577" width="16.85546875" style="82" bestFit="1" customWidth="1"/>
    <col min="3578" max="3578" width="5.7109375" style="82" bestFit="1" customWidth="1"/>
    <col min="3579" max="3579" width="19.140625" style="82" customWidth="1"/>
    <col min="3580" max="3580" width="16.7109375" style="82" customWidth="1"/>
    <col min="3581" max="3581" width="16" style="82" customWidth="1"/>
    <col min="3582" max="3582" width="15.140625" style="82" customWidth="1"/>
    <col min="3583" max="3583" width="16.140625" style="82" customWidth="1"/>
    <col min="3584" max="3584" width="15.5703125" style="82" customWidth="1"/>
    <col min="3585" max="3585" width="14.7109375" style="82" customWidth="1"/>
    <col min="3586" max="3586" width="20.28515625" style="82" customWidth="1"/>
    <col min="3587" max="3587" width="17.42578125" style="82" customWidth="1"/>
    <col min="3588" max="3588" width="19.28515625" style="82" customWidth="1"/>
    <col min="3589" max="3592" width="9.140625" style="82"/>
    <col min="3593" max="3593" width="9.5703125" style="82" bestFit="1" customWidth="1"/>
    <col min="3594" max="3832" width="9.140625" style="82"/>
    <col min="3833" max="3833" width="16.85546875" style="82" bestFit="1" customWidth="1"/>
    <col min="3834" max="3834" width="5.7109375" style="82" bestFit="1" customWidth="1"/>
    <col min="3835" max="3835" width="19.140625" style="82" customWidth="1"/>
    <col min="3836" max="3836" width="16.7109375" style="82" customWidth="1"/>
    <col min="3837" max="3837" width="16" style="82" customWidth="1"/>
    <col min="3838" max="3838" width="15.140625" style="82" customWidth="1"/>
    <col min="3839" max="3839" width="16.140625" style="82" customWidth="1"/>
    <col min="3840" max="3840" width="15.5703125" style="82" customWidth="1"/>
    <col min="3841" max="3841" width="14.7109375" style="82" customWidth="1"/>
    <col min="3842" max="3842" width="20.28515625" style="82" customWidth="1"/>
    <col min="3843" max="3843" width="17.42578125" style="82" customWidth="1"/>
    <col min="3844" max="3844" width="19.28515625" style="82" customWidth="1"/>
    <col min="3845" max="3848" width="9.140625" style="82"/>
    <col min="3849" max="3849" width="9.5703125" style="82" bestFit="1" customWidth="1"/>
    <col min="3850" max="4088" width="9.140625" style="82"/>
    <col min="4089" max="4089" width="16.85546875" style="82" bestFit="1" customWidth="1"/>
    <col min="4090" max="4090" width="5.7109375" style="82" bestFit="1" customWidth="1"/>
    <col min="4091" max="4091" width="19.140625" style="82" customWidth="1"/>
    <col min="4092" max="4092" width="16.7109375" style="82" customWidth="1"/>
    <col min="4093" max="4093" width="16" style="82" customWidth="1"/>
    <col min="4094" max="4094" width="15.140625" style="82" customWidth="1"/>
    <col min="4095" max="4095" width="16.140625" style="82" customWidth="1"/>
    <col min="4096" max="4096" width="15.5703125" style="82" customWidth="1"/>
    <col min="4097" max="4097" width="14.7109375" style="82" customWidth="1"/>
    <col min="4098" max="4098" width="20.28515625" style="82" customWidth="1"/>
    <col min="4099" max="4099" width="17.42578125" style="82" customWidth="1"/>
    <col min="4100" max="4100" width="19.28515625" style="82" customWidth="1"/>
    <col min="4101" max="4104" width="9.140625" style="82"/>
    <col min="4105" max="4105" width="9.5703125" style="82" bestFit="1" customWidth="1"/>
    <col min="4106" max="4344" width="9.140625" style="82"/>
    <col min="4345" max="4345" width="16.85546875" style="82" bestFit="1" customWidth="1"/>
    <col min="4346" max="4346" width="5.7109375" style="82" bestFit="1" customWidth="1"/>
    <col min="4347" max="4347" width="19.140625" style="82" customWidth="1"/>
    <col min="4348" max="4348" width="16.7109375" style="82" customWidth="1"/>
    <col min="4349" max="4349" width="16" style="82" customWidth="1"/>
    <col min="4350" max="4350" width="15.140625" style="82" customWidth="1"/>
    <col min="4351" max="4351" width="16.140625" style="82" customWidth="1"/>
    <col min="4352" max="4352" width="15.5703125" style="82" customWidth="1"/>
    <col min="4353" max="4353" width="14.7109375" style="82" customWidth="1"/>
    <col min="4354" max="4354" width="20.28515625" style="82" customWidth="1"/>
    <col min="4355" max="4355" width="17.42578125" style="82" customWidth="1"/>
    <col min="4356" max="4356" width="19.28515625" style="82" customWidth="1"/>
    <col min="4357" max="4360" width="9.140625" style="82"/>
    <col min="4361" max="4361" width="9.5703125" style="82" bestFit="1" customWidth="1"/>
    <col min="4362" max="4600" width="9.140625" style="82"/>
    <col min="4601" max="4601" width="16.85546875" style="82" bestFit="1" customWidth="1"/>
    <col min="4602" max="4602" width="5.7109375" style="82" bestFit="1" customWidth="1"/>
    <col min="4603" max="4603" width="19.140625" style="82" customWidth="1"/>
    <col min="4604" max="4604" width="16.7109375" style="82" customWidth="1"/>
    <col min="4605" max="4605" width="16" style="82" customWidth="1"/>
    <col min="4606" max="4606" width="15.140625" style="82" customWidth="1"/>
    <col min="4607" max="4607" width="16.140625" style="82" customWidth="1"/>
    <col min="4608" max="4608" width="15.5703125" style="82" customWidth="1"/>
    <col min="4609" max="4609" width="14.7109375" style="82" customWidth="1"/>
    <col min="4610" max="4610" width="20.28515625" style="82" customWidth="1"/>
    <col min="4611" max="4611" width="17.42578125" style="82" customWidth="1"/>
    <col min="4612" max="4612" width="19.28515625" style="82" customWidth="1"/>
    <col min="4613" max="4616" width="9.140625" style="82"/>
    <col min="4617" max="4617" width="9.5703125" style="82" bestFit="1" customWidth="1"/>
    <col min="4618" max="4856" width="9.140625" style="82"/>
    <col min="4857" max="4857" width="16.85546875" style="82" bestFit="1" customWidth="1"/>
    <col min="4858" max="4858" width="5.7109375" style="82" bestFit="1" customWidth="1"/>
    <col min="4859" max="4859" width="19.140625" style="82" customWidth="1"/>
    <col min="4860" max="4860" width="16.7109375" style="82" customWidth="1"/>
    <col min="4861" max="4861" width="16" style="82" customWidth="1"/>
    <col min="4862" max="4862" width="15.140625" style="82" customWidth="1"/>
    <col min="4863" max="4863" width="16.140625" style="82" customWidth="1"/>
    <col min="4864" max="4864" width="15.5703125" style="82" customWidth="1"/>
    <col min="4865" max="4865" width="14.7109375" style="82" customWidth="1"/>
    <col min="4866" max="4866" width="20.28515625" style="82" customWidth="1"/>
    <col min="4867" max="4867" width="17.42578125" style="82" customWidth="1"/>
    <col min="4868" max="4868" width="19.28515625" style="82" customWidth="1"/>
    <col min="4869" max="4872" width="9.140625" style="82"/>
    <col min="4873" max="4873" width="9.5703125" style="82" bestFit="1" customWidth="1"/>
    <col min="4874" max="5112" width="9.140625" style="82"/>
    <col min="5113" max="5113" width="16.85546875" style="82" bestFit="1" customWidth="1"/>
    <col min="5114" max="5114" width="5.7109375" style="82" bestFit="1" customWidth="1"/>
    <col min="5115" max="5115" width="19.140625" style="82" customWidth="1"/>
    <col min="5116" max="5116" width="16.7109375" style="82" customWidth="1"/>
    <col min="5117" max="5117" width="16" style="82" customWidth="1"/>
    <col min="5118" max="5118" width="15.140625" style="82" customWidth="1"/>
    <col min="5119" max="5119" width="16.140625" style="82" customWidth="1"/>
    <col min="5120" max="5120" width="15.5703125" style="82" customWidth="1"/>
    <col min="5121" max="5121" width="14.7109375" style="82" customWidth="1"/>
    <col min="5122" max="5122" width="20.28515625" style="82" customWidth="1"/>
    <col min="5123" max="5123" width="17.42578125" style="82" customWidth="1"/>
    <col min="5124" max="5124" width="19.28515625" style="82" customWidth="1"/>
    <col min="5125" max="5128" width="9.140625" style="82"/>
    <col min="5129" max="5129" width="9.5703125" style="82" bestFit="1" customWidth="1"/>
    <col min="5130" max="5368" width="9.140625" style="82"/>
    <col min="5369" max="5369" width="16.85546875" style="82" bestFit="1" customWidth="1"/>
    <col min="5370" max="5370" width="5.7109375" style="82" bestFit="1" customWidth="1"/>
    <col min="5371" max="5371" width="19.140625" style="82" customWidth="1"/>
    <col min="5372" max="5372" width="16.7109375" style="82" customWidth="1"/>
    <col min="5373" max="5373" width="16" style="82" customWidth="1"/>
    <col min="5374" max="5374" width="15.140625" style="82" customWidth="1"/>
    <col min="5375" max="5375" width="16.140625" style="82" customWidth="1"/>
    <col min="5376" max="5376" width="15.5703125" style="82" customWidth="1"/>
    <col min="5377" max="5377" width="14.7109375" style="82" customWidth="1"/>
    <col min="5378" max="5378" width="20.28515625" style="82" customWidth="1"/>
    <col min="5379" max="5379" width="17.42578125" style="82" customWidth="1"/>
    <col min="5380" max="5380" width="19.28515625" style="82" customWidth="1"/>
    <col min="5381" max="5384" width="9.140625" style="82"/>
    <col min="5385" max="5385" width="9.5703125" style="82" bestFit="1" customWidth="1"/>
    <col min="5386" max="5624" width="9.140625" style="82"/>
    <col min="5625" max="5625" width="16.85546875" style="82" bestFit="1" customWidth="1"/>
    <col min="5626" max="5626" width="5.7109375" style="82" bestFit="1" customWidth="1"/>
    <col min="5627" max="5627" width="19.140625" style="82" customWidth="1"/>
    <col min="5628" max="5628" width="16.7109375" style="82" customWidth="1"/>
    <col min="5629" max="5629" width="16" style="82" customWidth="1"/>
    <col min="5630" max="5630" width="15.140625" style="82" customWidth="1"/>
    <col min="5631" max="5631" width="16.140625" style="82" customWidth="1"/>
    <col min="5632" max="5632" width="15.5703125" style="82" customWidth="1"/>
    <col min="5633" max="5633" width="14.7109375" style="82" customWidth="1"/>
    <col min="5634" max="5634" width="20.28515625" style="82" customWidth="1"/>
    <col min="5635" max="5635" width="17.42578125" style="82" customWidth="1"/>
    <col min="5636" max="5636" width="19.28515625" style="82" customWidth="1"/>
    <col min="5637" max="5640" width="9.140625" style="82"/>
    <col min="5641" max="5641" width="9.5703125" style="82" bestFit="1" customWidth="1"/>
    <col min="5642" max="5880" width="9.140625" style="82"/>
    <col min="5881" max="5881" width="16.85546875" style="82" bestFit="1" customWidth="1"/>
    <col min="5882" max="5882" width="5.7109375" style="82" bestFit="1" customWidth="1"/>
    <col min="5883" max="5883" width="19.140625" style="82" customWidth="1"/>
    <col min="5884" max="5884" width="16.7109375" style="82" customWidth="1"/>
    <col min="5885" max="5885" width="16" style="82" customWidth="1"/>
    <col min="5886" max="5886" width="15.140625" style="82" customWidth="1"/>
    <col min="5887" max="5887" width="16.140625" style="82" customWidth="1"/>
    <col min="5888" max="5888" width="15.5703125" style="82" customWidth="1"/>
    <col min="5889" max="5889" width="14.7109375" style="82" customWidth="1"/>
    <col min="5890" max="5890" width="20.28515625" style="82" customWidth="1"/>
    <col min="5891" max="5891" width="17.42578125" style="82" customWidth="1"/>
    <col min="5892" max="5892" width="19.28515625" style="82" customWidth="1"/>
    <col min="5893" max="5896" width="9.140625" style="82"/>
    <col min="5897" max="5897" width="9.5703125" style="82" bestFit="1" customWidth="1"/>
    <col min="5898" max="6136" width="9.140625" style="82"/>
    <col min="6137" max="6137" width="16.85546875" style="82" bestFit="1" customWidth="1"/>
    <col min="6138" max="6138" width="5.7109375" style="82" bestFit="1" customWidth="1"/>
    <col min="6139" max="6139" width="19.140625" style="82" customWidth="1"/>
    <col min="6140" max="6140" width="16.7109375" style="82" customWidth="1"/>
    <col min="6141" max="6141" width="16" style="82" customWidth="1"/>
    <col min="6142" max="6142" width="15.140625" style="82" customWidth="1"/>
    <col min="6143" max="6143" width="16.140625" style="82" customWidth="1"/>
    <col min="6144" max="6144" width="15.5703125" style="82" customWidth="1"/>
    <col min="6145" max="6145" width="14.7109375" style="82" customWidth="1"/>
    <col min="6146" max="6146" width="20.28515625" style="82" customWidth="1"/>
    <col min="6147" max="6147" width="17.42578125" style="82" customWidth="1"/>
    <col min="6148" max="6148" width="19.28515625" style="82" customWidth="1"/>
    <col min="6149" max="6152" width="9.140625" style="82"/>
    <col min="6153" max="6153" width="9.5703125" style="82" bestFit="1" customWidth="1"/>
    <col min="6154" max="6392" width="9.140625" style="82"/>
    <col min="6393" max="6393" width="16.85546875" style="82" bestFit="1" customWidth="1"/>
    <col min="6394" max="6394" width="5.7109375" style="82" bestFit="1" customWidth="1"/>
    <col min="6395" max="6395" width="19.140625" style="82" customWidth="1"/>
    <col min="6396" max="6396" width="16.7109375" style="82" customWidth="1"/>
    <col min="6397" max="6397" width="16" style="82" customWidth="1"/>
    <col min="6398" max="6398" width="15.140625" style="82" customWidth="1"/>
    <col min="6399" max="6399" width="16.140625" style="82" customWidth="1"/>
    <col min="6400" max="6400" width="15.5703125" style="82" customWidth="1"/>
    <col min="6401" max="6401" width="14.7109375" style="82" customWidth="1"/>
    <col min="6402" max="6402" width="20.28515625" style="82" customWidth="1"/>
    <col min="6403" max="6403" width="17.42578125" style="82" customWidth="1"/>
    <col min="6404" max="6404" width="19.28515625" style="82" customWidth="1"/>
    <col min="6405" max="6408" width="9.140625" style="82"/>
    <col min="6409" max="6409" width="9.5703125" style="82" bestFit="1" customWidth="1"/>
    <col min="6410" max="6648" width="9.140625" style="82"/>
    <col min="6649" max="6649" width="16.85546875" style="82" bestFit="1" customWidth="1"/>
    <col min="6650" max="6650" width="5.7109375" style="82" bestFit="1" customWidth="1"/>
    <col min="6651" max="6651" width="19.140625" style="82" customWidth="1"/>
    <col min="6652" max="6652" width="16.7109375" style="82" customWidth="1"/>
    <col min="6653" max="6653" width="16" style="82" customWidth="1"/>
    <col min="6654" max="6654" width="15.140625" style="82" customWidth="1"/>
    <col min="6655" max="6655" width="16.140625" style="82" customWidth="1"/>
    <col min="6656" max="6656" width="15.5703125" style="82" customWidth="1"/>
    <col min="6657" max="6657" width="14.7109375" style="82" customWidth="1"/>
    <col min="6658" max="6658" width="20.28515625" style="82" customWidth="1"/>
    <col min="6659" max="6659" width="17.42578125" style="82" customWidth="1"/>
    <col min="6660" max="6660" width="19.28515625" style="82" customWidth="1"/>
    <col min="6661" max="6664" width="9.140625" style="82"/>
    <col min="6665" max="6665" width="9.5703125" style="82" bestFit="1" customWidth="1"/>
    <col min="6666" max="6904" width="9.140625" style="82"/>
    <col min="6905" max="6905" width="16.85546875" style="82" bestFit="1" customWidth="1"/>
    <col min="6906" max="6906" width="5.7109375" style="82" bestFit="1" customWidth="1"/>
    <col min="6907" max="6907" width="19.140625" style="82" customWidth="1"/>
    <col min="6908" max="6908" width="16.7109375" style="82" customWidth="1"/>
    <col min="6909" max="6909" width="16" style="82" customWidth="1"/>
    <col min="6910" max="6910" width="15.140625" style="82" customWidth="1"/>
    <col min="6911" max="6911" width="16.140625" style="82" customWidth="1"/>
    <col min="6912" max="6912" width="15.5703125" style="82" customWidth="1"/>
    <col min="6913" max="6913" width="14.7109375" style="82" customWidth="1"/>
    <col min="6914" max="6914" width="20.28515625" style="82" customWidth="1"/>
    <col min="6915" max="6915" width="17.42578125" style="82" customWidth="1"/>
    <col min="6916" max="6916" width="19.28515625" style="82" customWidth="1"/>
    <col min="6917" max="6920" width="9.140625" style="82"/>
    <col min="6921" max="6921" width="9.5703125" style="82" bestFit="1" customWidth="1"/>
    <col min="6922" max="7160" width="9.140625" style="82"/>
    <col min="7161" max="7161" width="16.85546875" style="82" bestFit="1" customWidth="1"/>
    <col min="7162" max="7162" width="5.7109375" style="82" bestFit="1" customWidth="1"/>
    <col min="7163" max="7163" width="19.140625" style="82" customWidth="1"/>
    <col min="7164" max="7164" width="16.7109375" style="82" customWidth="1"/>
    <col min="7165" max="7165" width="16" style="82" customWidth="1"/>
    <col min="7166" max="7166" width="15.140625" style="82" customWidth="1"/>
    <col min="7167" max="7167" width="16.140625" style="82" customWidth="1"/>
    <col min="7168" max="7168" width="15.5703125" style="82" customWidth="1"/>
    <col min="7169" max="7169" width="14.7109375" style="82" customWidth="1"/>
    <col min="7170" max="7170" width="20.28515625" style="82" customWidth="1"/>
    <col min="7171" max="7171" width="17.42578125" style="82" customWidth="1"/>
    <col min="7172" max="7172" width="19.28515625" style="82" customWidth="1"/>
    <col min="7173" max="7176" width="9.140625" style="82"/>
    <col min="7177" max="7177" width="9.5703125" style="82" bestFit="1" customWidth="1"/>
    <col min="7178" max="7416" width="9.140625" style="82"/>
    <col min="7417" max="7417" width="16.85546875" style="82" bestFit="1" customWidth="1"/>
    <col min="7418" max="7418" width="5.7109375" style="82" bestFit="1" customWidth="1"/>
    <col min="7419" max="7419" width="19.140625" style="82" customWidth="1"/>
    <col min="7420" max="7420" width="16.7109375" style="82" customWidth="1"/>
    <col min="7421" max="7421" width="16" style="82" customWidth="1"/>
    <col min="7422" max="7422" width="15.140625" style="82" customWidth="1"/>
    <col min="7423" max="7423" width="16.140625" style="82" customWidth="1"/>
    <col min="7424" max="7424" width="15.5703125" style="82" customWidth="1"/>
    <col min="7425" max="7425" width="14.7109375" style="82" customWidth="1"/>
    <col min="7426" max="7426" width="20.28515625" style="82" customWidth="1"/>
    <col min="7427" max="7427" width="17.42578125" style="82" customWidth="1"/>
    <col min="7428" max="7428" width="19.28515625" style="82" customWidth="1"/>
    <col min="7429" max="7432" width="9.140625" style="82"/>
    <col min="7433" max="7433" width="9.5703125" style="82" bestFit="1" customWidth="1"/>
    <col min="7434" max="7672" width="9.140625" style="82"/>
    <col min="7673" max="7673" width="16.85546875" style="82" bestFit="1" customWidth="1"/>
    <col min="7674" max="7674" width="5.7109375" style="82" bestFit="1" customWidth="1"/>
    <col min="7675" max="7675" width="19.140625" style="82" customWidth="1"/>
    <col min="7676" max="7676" width="16.7109375" style="82" customWidth="1"/>
    <col min="7677" max="7677" width="16" style="82" customWidth="1"/>
    <col min="7678" max="7678" width="15.140625" style="82" customWidth="1"/>
    <col min="7679" max="7679" width="16.140625" style="82" customWidth="1"/>
    <col min="7680" max="7680" width="15.5703125" style="82" customWidth="1"/>
    <col min="7681" max="7681" width="14.7109375" style="82" customWidth="1"/>
    <col min="7682" max="7682" width="20.28515625" style="82" customWidth="1"/>
    <col min="7683" max="7683" width="17.42578125" style="82" customWidth="1"/>
    <col min="7684" max="7684" width="19.28515625" style="82" customWidth="1"/>
    <col min="7685" max="7688" width="9.140625" style="82"/>
    <col min="7689" max="7689" width="9.5703125" style="82" bestFit="1" customWidth="1"/>
    <col min="7690" max="7928" width="9.140625" style="82"/>
    <col min="7929" max="7929" width="16.85546875" style="82" bestFit="1" customWidth="1"/>
    <col min="7930" max="7930" width="5.7109375" style="82" bestFit="1" customWidth="1"/>
    <col min="7931" max="7931" width="19.140625" style="82" customWidth="1"/>
    <col min="7932" max="7932" width="16.7109375" style="82" customWidth="1"/>
    <col min="7933" max="7933" width="16" style="82" customWidth="1"/>
    <col min="7934" max="7934" width="15.140625" style="82" customWidth="1"/>
    <col min="7935" max="7935" width="16.140625" style="82" customWidth="1"/>
    <col min="7936" max="7936" width="15.5703125" style="82" customWidth="1"/>
    <col min="7937" max="7937" width="14.7109375" style="82" customWidth="1"/>
    <col min="7938" max="7938" width="20.28515625" style="82" customWidth="1"/>
    <col min="7939" max="7939" width="17.42578125" style="82" customWidth="1"/>
    <col min="7940" max="7940" width="19.28515625" style="82" customWidth="1"/>
    <col min="7941" max="7944" width="9.140625" style="82"/>
    <col min="7945" max="7945" width="9.5703125" style="82" bestFit="1" customWidth="1"/>
    <col min="7946" max="8184" width="9.140625" style="82"/>
    <col min="8185" max="8185" width="16.85546875" style="82" bestFit="1" customWidth="1"/>
    <col min="8186" max="8186" width="5.7109375" style="82" bestFit="1" customWidth="1"/>
    <col min="8187" max="8187" width="19.140625" style="82" customWidth="1"/>
    <col min="8188" max="8188" width="16.7109375" style="82" customWidth="1"/>
    <col min="8189" max="8189" width="16" style="82" customWidth="1"/>
    <col min="8190" max="8190" width="15.140625" style="82" customWidth="1"/>
    <col min="8191" max="8191" width="16.140625" style="82" customWidth="1"/>
    <col min="8192" max="8192" width="15.5703125" style="82" customWidth="1"/>
    <col min="8193" max="8193" width="14.7109375" style="82" customWidth="1"/>
    <col min="8194" max="8194" width="20.28515625" style="82" customWidth="1"/>
    <col min="8195" max="8195" width="17.42578125" style="82" customWidth="1"/>
    <col min="8196" max="8196" width="19.28515625" style="82" customWidth="1"/>
    <col min="8197" max="8200" width="9.140625" style="82"/>
    <col min="8201" max="8201" width="9.5703125" style="82" bestFit="1" customWidth="1"/>
    <col min="8202" max="8440" width="9.140625" style="82"/>
    <col min="8441" max="8441" width="16.85546875" style="82" bestFit="1" customWidth="1"/>
    <col min="8442" max="8442" width="5.7109375" style="82" bestFit="1" customWidth="1"/>
    <col min="8443" max="8443" width="19.140625" style="82" customWidth="1"/>
    <col min="8444" max="8444" width="16.7109375" style="82" customWidth="1"/>
    <col min="8445" max="8445" width="16" style="82" customWidth="1"/>
    <col min="8446" max="8446" width="15.140625" style="82" customWidth="1"/>
    <col min="8447" max="8447" width="16.140625" style="82" customWidth="1"/>
    <col min="8448" max="8448" width="15.5703125" style="82" customWidth="1"/>
    <col min="8449" max="8449" width="14.7109375" style="82" customWidth="1"/>
    <col min="8450" max="8450" width="20.28515625" style="82" customWidth="1"/>
    <col min="8451" max="8451" width="17.42578125" style="82" customWidth="1"/>
    <col min="8452" max="8452" width="19.28515625" style="82" customWidth="1"/>
    <col min="8453" max="8456" width="9.140625" style="82"/>
    <col min="8457" max="8457" width="9.5703125" style="82" bestFit="1" customWidth="1"/>
    <col min="8458" max="8696" width="9.140625" style="82"/>
    <col min="8697" max="8697" width="16.85546875" style="82" bestFit="1" customWidth="1"/>
    <col min="8698" max="8698" width="5.7109375" style="82" bestFit="1" customWidth="1"/>
    <col min="8699" max="8699" width="19.140625" style="82" customWidth="1"/>
    <col min="8700" max="8700" width="16.7109375" style="82" customWidth="1"/>
    <col min="8701" max="8701" width="16" style="82" customWidth="1"/>
    <col min="8702" max="8702" width="15.140625" style="82" customWidth="1"/>
    <col min="8703" max="8703" width="16.140625" style="82" customWidth="1"/>
    <col min="8704" max="8704" width="15.5703125" style="82" customWidth="1"/>
    <col min="8705" max="8705" width="14.7109375" style="82" customWidth="1"/>
    <col min="8706" max="8706" width="20.28515625" style="82" customWidth="1"/>
    <col min="8707" max="8707" width="17.42578125" style="82" customWidth="1"/>
    <col min="8708" max="8708" width="19.28515625" style="82" customWidth="1"/>
    <col min="8709" max="8712" width="9.140625" style="82"/>
    <col min="8713" max="8713" width="9.5703125" style="82" bestFit="1" customWidth="1"/>
    <col min="8714" max="8952" width="9.140625" style="82"/>
    <col min="8953" max="8953" width="16.85546875" style="82" bestFit="1" customWidth="1"/>
    <col min="8954" max="8954" width="5.7109375" style="82" bestFit="1" customWidth="1"/>
    <col min="8955" max="8955" width="19.140625" style="82" customWidth="1"/>
    <col min="8956" max="8956" width="16.7109375" style="82" customWidth="1"/>
    <col min="8957" max="8957" width="16" style="82" customWidth="1"/>
    <col min="8958" max="8958" width="15.140625" style="82" customWidth="1"/>
    <col min="8959" max="8959" width="16.140625" style="82" customWidth="1"/>
    <col min="8960" max="8960" width="15.5703125" style="82" customWidth="1"/>
    <col min="8961" max="8961" width="14.7109375" style="82" customWidth="1"/>
    <col min="8962" max="8962" width="20.28515625" style="82" customWidth="1"/>
    <col min="8963" max="8963" width="17.42578125" style="82" customWidth="1"/>
    <col min="8964" max="8964" width="19.28515625" style="82" customWidth="1"/>
    <col min="8965" max="8968" width="9.140625" style="82"/>
    <col min="8969" max="8969" width="9.5703125" style="82" bestFit="1" customWidth="1"/>
    <col min="8970" max="9208" width="9.140625" style="82"/>
    <col min="9209" max="9209" width="16.85546875" style="82" bestFit="1" customWidth="1"/>
    <col min="9210" max="9210" width="5.7109375" style="82" bestFit="1" customWidth="1"/>
    <col min="9211" max="9211" width="19.140625" style="82" customWidth="1"/>
    <col min="9212" max="9212" width="16.7109375" style="82" customWidth="1"/>
    <col min="9213" max="9213" width="16" style="82" customWidth="1"/>
    <col min="9214" max="9214" width="15.140625" style="82" customWidth="1"/>
    <col min="9215" max="9215" width="16.140625" style="82" customWidth="1"/>
    <col min="9216" max="9216" width="15.5703125" style="82" customWidth="1"/>
    <col min="9217" max="9217" width="14.7109375" style="82" customWidth="1"/>
    <col min="9218" max="9218" width="20.28515625" style="82" customWidth="1"/>
    <col min="9219" max="9219" width="17.42578125" style="82" customWidth="1"/>
    <col min="9220" max="9220" width="19.28515625" style="82" customWidth="1"/>
    <col min="9221" max="9224" width="9.140625" style="82"/>
    <col min="9225" max="9225" width="9.5703125" style="82" bestFit="1" customWidth="1"/>
    <col min="9226" max="9464" width="9.140625" style="82"/>
    <col min="9465" max="9465" width="16.85546875" style="82" bestFit="1" customWidth="1"/>
    <col min="9466" max="9466" width="5.7109375" style="82" bestFit="1" customWidth="1"/>
    <col min="9467" max="9467" width="19.140625" style="82" customWidth="1"/>
    <col min="9468" max="9468" width="16.7109375" style="82" customWidth="1"/>
    <col min="9469" max="9469" width="16" style="82" customWidth="1"/>
    <col min="9470" max="9470" width="15.140625" style="82" customWidth="1"/>
    <col min="9471" max="9471" width="16.140625" style="82" customWidth="1"/>
    <col min="9472" max="9472" width="15.5703125" style="82" customWidth="1"/>
    <col min="9473" max="9473" width="14.7109375" style="82" customWidth="1"/>
    <col min="9474" max="9474" width="20.28515625" style="82" customWidth="1"/>
    <col min="9475" max="9475" width="17.42578125" style="82" customWidth="1"/>
    <col min="9476" max="9476" width="19.28515625" style="82" customWidth="1"/>
    <col min="9477" max="9480" width="9.140625" style="82"/>
    <col min="9481" max="9481" width="9.5703125" style="82" bestFit="1" customWidth="1"/>
    <col min="9482" max="9720" width="9.140625" style="82"/>
    <col min="9721" max="9721" width="16.85546875" style="82" bestFit="1" customWidth="1"/>
    <col min="9722" max="9722" width="5.7109375" style="82" bestFit="1" customWidth="1"/>
    <col min="9723" max="9723" width="19.140625" style="82" customWidth="1"/>
    <col min="9724" max="9724" width="16.7109375" style="82" customWidth="1"/>
    <col min="9725" max="9725" width="16" style="82" customWidth="1"/>
    <col min="9726" max="9726" width="15.140625" style="82" customWidth="1"/>
    <col min="9727" max="9727" width="16.140625" style="82" customWidth="1"/>
    <col min="9728" max="9728" width="15.5703125" style="82" customWidth="1"/>
    <col min="9729" max="9729" width="14.7109375" style="82" customWidth="1"/>
    <col min="9730" max="9730" width="20.28515625" style="82" customWidth="1"/>
    <col min="9731" max="9731" width="17.42578125" style="82" customWidth="1"/>
    <col min="9732" max="9732" width="19.28515625" style="82" customWidth="1"/>
    <col min="9733" max="9736" width="9.140625" style="82"/>
    <col min="9737" max="9737" width="9.5703125" style="82" bestFit="1" customWidth="1"/>
    <col min="9738" max="9976" width="9.140625" style="82"/>
    <col min="9977" max="9977" width="16.85546875" style="82" bestFit="1" customWidth="1"/>
    <col min="9978" max="9978" width="5.7109375" style="82" bestFit="1" customWidth="1"/>
    <col min="9979" max="9979" width="19.140625" style="82" customWidth="1"/>
    <col min="9980" max="9980" width="16.7109375" style="82" customWidth="1"/>
    <col min="9981" max="9981" width="16" style="82" customWidth="1"/>
    <col min="9982" max="9982" width="15.140625" style="82" customWidth="1"/>
    <col min="9983" max="9983" width="16.140625" style="82" customWidth="1"/>
    <col min="9984" max="9984" width="15.5703125" style="82" customWidth="1"/>
    <col min="9985" max="9985" width="14.7109375" style="82" customWidth="1"/>
    <col min="9986" max="9986" width="20.28515625" style="82" customWidth="1"/>
    <col min="9987" max="9987" width="17.42578125" style="82" customWidth="1"/>
    <col min="9988" max="9988" width="19.28515625" style="82" customWidth="1"/>
    <col min="9989" max="9992" width="9.140625" style="82"/>
    <col min="9993" max="9993" width="9.5703125" style="82" bestFit="1" customWidth="1"/>
    <col min="9994" max="10232" width="9.140625" style="82"/>
    <col min="10233" max="10233" width="16.85546875" style="82" bestFit="1" customWidth="1"/>
    <col min="10234" max="10234" width="5.7109375" style="82" bestFit="1" customWidth="1"/>
    <col min="10235" max="10235" width="19.140625" style="82" customWidth="1"/>
    <col min="10236" max="10236" width="16.7109375" style="82" customWidth="1"/>
    <col min="10237" max="10237" width="16" style="82" customWidth="1"/>
    <col min="10238" max="10238" width="15.140625" style="82" customWidth="1"/>
    <col min="10239" max="10239" width="16.140625" style="82" customWidth="1"/>
    <col min="10240" max="10240" width="15.5703125" style="82" customWidth="1"/>
    <col min="10241" max="10241" width="14.7109375" style="82" customWidth="1"/>
    <col min="10242" max="10242" width="20.28515625" style="82" customWidth="1"/>
    <col min="10243" max="10243" width="17.42578125" style="82" customWidth="1"/>
    <col min="10244" max="10244" width="19.28515625" style="82" customWidth="1"/>
    <col min="10245" max="10248" width="9.140625" style="82"/>
    <col min="10249" max="10249" width="9.5703125" style="82" bestFit="1" customWidth="1"/>
    <col min="10250" max="10488" width="9.140625" style="82"/>
    <col min="10489" max="10489" width="16.85546875" style="82" bestFit="1" customWidth="1"/>
    <col min="10490" max="10490" width="5.7109375" style="82" bestFit="1" customWidth="1"/>
    <col min="10491" max="10491" width="19.140625" style="82" customWidth="1"/>
    <col min="10492" max="10492" width="16.7109375" style="82" customWidth="1"/>
    <col min="10493" max="10493" width="16" style="82" customWidth="1"/>
    <col min="10494" max="10494" width="15.140625" style="82" customWidth="1"/>
    <col min="10495" max="10495" width="16.140625" style="82" customWidth="1"/>
    <col min="10496" max="10496" width="15.5703125" style="82" customWidth="1"/>
    <col min="10497" max="10497" width="14.7109375" style="82" customWidth="1"/>
    <col min="10498" max="10498" width="20.28515625" style="82" customWidth="1"/>
    <col min="10499" max="10499" width="17.42578125" style="82" customWidth="1"/>
    <col min="10500" max="10500" width="19.28515625" style="82" customWidth="1"/>
    <col min="10501" max="10504" width="9.140625" style="82"/>
    <col min="10505" max="10505" width="9.5703125" style="82" bestFit="1" customWidth="1"/>
    <col min="10506" max="10744" width="9.140625" style="82"/>
    <col min="10745" max="10745" width="16.85546875" style="82" bestFit="1" customWidth="1"/>
    <col min="10746" max="10746" width="5.7109375" style="82" bestFit="1" customWidth="1"/>
    <col min="10747" max="10747" width="19.140625" style="82" customWidth="1"/>
    <col min="10748" max="10748" width="16.7109375" style="82" customWidth="1"/>
    <col min="10749" max="10749" width="16" style="82" customWidth="1"/>
    <col min="10750" max="10750" width="15.140625" style="82" customWidth="1"/>
    <col min="10751" max="10751" width="16.140625" style="82" customWidth="1"/>
    <col min="10752" max="10752" width="15.5703125" style="82" customWidth="1"/>
    <col min="10753" max="10753" width="14.7109375" style="82" customWidth="1"/>
    <col min="10754" max="10754" width="20.28515625" style="82" customWidth="1"/>
    <col min="10755" max="10755" width="17.42578125" style="82" customWidth="1"/>
    <col min="10756" max="10756" width="19.28515625" style="82" customWidth="1"/>
    <col min="10757" max="10760" width="9.140625" style="82"/>
    <col min="10761" max="10761" width="9.5703125" style="82" bestFit="1" customWidth="1"/>
    <col min="10762" max="11000" width="9.140625" style="82"/>
    <col min="11001" max="11001" width="16.85546875" style="82" bestFit="1" customWidth="1"/>
    <col min="11002" max="11002" width="5.7109375" style="82" bestFit="1" customWidth="1"/>
    <col min="11003" max="11003" width="19.140625" style="82" customWidth="1"/>
    <col min="11004" max="11004" width="16.7109375" style="82" customWidth="1"/>
    <col min="11005" max="11005" width="16" style="82" customWidth="1"/>
    <col min="11006" max="11006" width="15.140625" style="82" customWidth="1"/>
    <col min="11007" max="11007" width="16.140625" style="82" customWidth="1"/>
    <col min="11008" max="11008" width="15.5703125" style="82" customWidth="1"/>
    <col min="11009" max="11009" width="14.7109375" style="82" customWidth="1"/>
    <col min="11010" max="11010" width="20.28515625" style="82" customWidth="1"/>
    <col min="11011" max="11011" width="17.42578125" style="82" customWidth="1"/>
    <col min="11012" max="11012" width="19.28515625" style="82" customWidth="1"/>
    <col min="11013" max="11016" width="9.140625" style="82"/>
    <col min="11017" max="11017" width="9.5703125" style="82" bestFit="1" customWidth="1"/>
    <col min="11018" max="11256" width="9.140625" style="82"/>
    <col min="11257" max="11257" width="16.85546875" style="82" bestFit="1" customWidth="1"/>
    <col min="11258" max="11258" width="5.7109375" style="82" bestFit="1" customWidth="1"/>
    <col min="11259" max="11259" width="19.140625" style="82" customWidth="1"/>
    <col min="11260" max="11260" width="16.7109375" style="82" customWidth="1"/>
    <col min="11261" max="11261" width="16" style="82" customWidth="1"/>
    <col min="11262" max="11262" width="15.140625" style="82" customWidth="1"/>
    <col min="11263" max="11263" width="16.140625" style="82" customWidth="1"/>
    <col min="11264" max="11264" width="15.5703125" style="82" customWidth="1"/>
    <col min="11265" max="11265" width="14.7109375" style="82" customWidth="1"/>
    <col min="11266" max="11266" width="20.28515625" style="82" customWidth="1"/>
    <col min="11267" max="11267" width="17.42578125" style="82" customWidth="1"/>
    <col min="11268" max="11268" width="19.28515625" style="82" customWidth="1"/>
    <col min="11269" max="11272" width="9.140625" style="82"/>
    <col min="11273" max="11273" width="9.5703125" style="82" bestFit="1" customWidth="1"/>
    <col min="11274" max="11512" width="9.140625" style="82"/>
    <col min="11513" max="11513" width="16.85546875" style="82" bestFit="1" customWidth="1"/>
    <col min="11514" max="11514" width="5.7109375" style="82" bestFit="1" customWidth="1"/>
    <col min="11515" max="11515" width="19.140625" style="82" customWidth="1"/>
    <col min="11516" max="11516" width="16.7109375" style="82" customWidth="1"/>
    <col min="11517" max="11517" width="16" style="82" customWidth="1"/>
    <col min="11518" max="11518" width="15.140625" style="82" customWidth="1"/>
    <col min="11519" max="11519" width="16.140625" style="82" customWidth="1"/>
    <col min="11520" max="11520" width="15.5703125" style="82" customWidth="1"/>
    <col min="11521" max="11521" width="14.7109375" style="82" customWidth="1"/>
    <col min="11522" max="11522" width="20.28515625" style="82" customWidth="1"/>
    <col min="11523" max="11523" width="17.42578125" style="82" customWidth="1"/>
    <col min="11524" max="11524" width="19.28515625" style="82" customWidth="1"/>
    <col min="11525" max="11528" width="9.140625" style="82"/>
    <col min="11529" max="11529" width="9.5703125" style="82" bestFit="1" customWidth="1"/>
    <col min="11530" max="11768" width="9.140625" style="82"/>
    <col min="11769" max="11769" width="16.85546875" style="82" bestFit="1" customWidth="1"/>
    <col min="11770" max="11770" width="5.7109375" style="82" bestFit="1" customWidth="1"/>
    <col min="11771" max="11771" width="19.140625" style="82" customWidth="1"/>
    <col min="11772" max="11772" width="16.7109375" style="82" customWidth="1"/>
    <col min="11773" max="11773" width="16" style="82" customWidth="1"/>
    <col min="11774" max="11774" width="15.140625" style="82" customWidth="1"/>
    <col min="11775" max="11775" width="16.140625" style="82" customWidth="1"/>
    <col min="11776" max="11776" width="15.5703125" style="82" customWidth="1"/>
    <col min="11777" max="11777" width="14.7109375" style="82" customWidth="1"/>
    <col min="11778" max="11778" width="20.28515625" style="82" customWidth="1"/>
    <col min="11779" max="11779" width="17.42578125" style="82" customWidth="1"/>
    <col min="11780" max="11780" width="19.28515625" style="82" customWidth="1"/>
    <col min="11781" max="11784" width="9.140625" style="82"/>
    <col min="11785" max="11785" width="9.5703125" style="82" bestFit="1" customWidth="1"/>
    <col min="11786" max="12024" width="9.140625" style="82"/>
    <col min="12025" max="12025" width="16.85546875" style="82" bestFit="1" customWidth="1"/>
    <col min="12026" max="12026" width="5.7109375" style="82" bestFit="1" customWidth="1"/>
    <col min="12027" max="12027" width="19.140625" style="82" customWidth="1"/>
    <col min="12028" max="12028" width="16.7109375" style="82" customWidth="1"/>
    <col min="12029" max="12029" width="16" style="82" customWidth="1"/>
    <col min="12030" max="12030" width="15.140625" style="82" customWidth="1"/>
    <col min="12031" max="12031" width="16.140625" style="82" customWidth="1"/>
    <col min="12032" max="12032" width="15.5703125" style="82" customWidth="1"/>
    <col min="12033" max="12033" width="14.7109375" style="82" customWidth="1"/>
    <col min="12034" max="12034" width="20.28515625" style="82" customWidth="1"/>
    <col min="12035" max="12035" width="17.42578125" style="82" customWidth="1"/>
    <col min="12036" max="12036" width="19.28515625" style="82" customWidth="1"/>
    <col min="12037" max="12040" width="9.140625" style="82"/>
    <col min="12041" max="12041" width="9.5703125" style="82" bestFit="1" customWidth="1"/>
    <col min="12042" max="12280" width="9.140625" style="82"/>
    <col min="12281" max="12281" width="16.85546875" style="82" bestFit="1" customWidth="1"/>
    <col min="12282" max="12282" width="5.7109375" style="82" bestFit="1" customWidth="1"/>
    <col min="12283" max="12283" width="19.140625" style="82" customWidth="1"/>
    <col min="12284" max="12284" width="16.7109375" style="82" customWidth="1"/>
    <col min="12285" max="12285" width="16" style="82" customWidth="1"/>
    <col min="12286" max="12286" width="15.140625" style="82" customWidth="1"/>
    <col min="12287" max="12287" width="16.140625" style="82" customWidth="1"/>
    <col min="12288" max="12288" width="15.5703125" style="82" customWidth="1"/>
    <col min="12289" max="12289" width="14.7109375" style="82" customWidth="1"/>
    <col min="12290" max="12290" width="20.28515625" style="82" customWidth="1"/>
    <col min="12291" max="12291" width="17.42578125" style="82" customWidth="1"/>
    <col min="12292" max="12292" width="19.28515625" style="82" customWidth="1"/>
    <col min="12293" max="12296" width="9.140625" style="82"/>
    <col min="12297" max="12297" width="9.5703125" style="82" bestFit="1" customWidth="1"/>
    <col min="12298" max="12536" width="9.140625" style="82"/>
    <col min="12537" max="12537" width="16.85546875" style="82" bestFit="1" customWidth="1"/>
    <col min="12538" max="12538" width="5.7109375" style="82" bestFit="1" customWidth="1"/>
    <col min="12539" max="12539" width="19.140625" style="82" customWidth="1"/>
    <col min="12540" max="12540" width="16.7109375" style="82" customWidth="1"/>
    <col min="12541" max="12541" width="16" style="82" customWidth="1"/>
    <col min="12542" max="12542" width="15.140625" style="82" customWidth="1"/>
    <col min="12543" max="12543" width="16.140625" style="82" customWidth="1"/>
    <col min="12544" max="12544" width="15.5703125" style="82" customWidth="1"/>
    <col min="12545" max="12545" width="14.7109375" style="82" customWidth="1"/>
    <col min="12546" max="12546" width="20.28515625" style="82" customWidth="1"/>
    <col min="12547" max="12547" width="17.42578125" style="82" customWidth="1"/>
    <col min="12548" max="12548" width="19.28515625" style="82" customWidth="1"/>
    <col min="12549" max="12552" width="9.140625" style="82"/>
    <col min="12553" max="12553" width="9.5703125" style="82" bestFit="1" customWidth="1"/>
    <col min="12554" max="12792" width="9.140625" style="82"/>
    <col min="12793" max="12793" width="16.85546875" style="82" bestFit="1" customWidth="1"/>
    <col min="12794" max="12794" width="5.7109375" style="82" bestFit="1" customWidth="1"/>
    <col min="12795" max="12795" width="19.140625" style="82" customWidth="1"/>
    <col min="12796" max="12796" width="16.7109375" style="82" customWidth="1"/>
    <col min="12797" max="12797" width="16" style="82" customWidth="1"/>
    <col min="12798" max="12798" width="15.140625" style="82" customWidth="1"/>
    <col min="12799" max="12799" width="16.140625" style="82" customWidth="1"/>
    <col min="12800" max="12800" width="15.5703125" style="82" customWidth="1"/>
    <col min="12801" max="12801" width="14.7109375" style="82" customWidth="1"/>
    <col min="12802" max="12802" width="20.28515625" style="82" customWidth="1"/>
    <col min="12803" max="12803" width="17.42578125" style="82" customWidth="1"/>
    <col min="12804" max="12804" width="19.28515625" style="82" customWidth="1"/>
    <col min="12805" max="12808" width="9.140625" style="82"/>
    <col min="12809" max="12809" width="9.5703125" style="82" bestFit="1" customWidth="1"/>
    <col min="12810" max="13048" width="9.140625" style="82"/>
    <col min="13049" max="13049" width="16.85546875" style="82" bestFit="1" customWidth="1"/>
    <col min="13050" max="13050" width="5.7109375" style="82" bestFit="1" customWidth="1"/>
    <col min="13051" max="13051" width="19.140625" style="82" customWidth="1"/>
    <col min="13052" max="13052" width="16.7109375" style="82" customWidth="1"/>
    <col min="13053" max="13053" width="16" style="82" customWidth="1"/>
    <col min="13054" max="13054" width="15.140625" style="82" customWidth="1"/>
    <col min="13055" max="13055" width="16.140625" style="82" customWidth="1"/>
    <col min="13056" max="13056" width="15.5703125" style="82" customWidth="1"/>
    <col min="13057" max="13057" width="14.7109375" style="82" customWidth="1"/>
    <col min="13058" max="13058" width="20.28515625" style="82" customWidth="1"/>
    <col min="13059" max="13059" width="17.42578125" style="82" customWidth="1"/>
    <col min="13060" max="13060" width="19.28515625" style="82" customWidth="1"/>
    <col min="13061" max="13064" width="9.140625" style="82"/>
    <col min="13065" max="13065" width="9.5703125" style="82" bestFit="1" customWidth="1"/>
    <col min="13066" max="13304" width="9.140625" style="82"/>
    <col min="13305" max="13305" width="16.85546875" style="82" bestFit="1" customWidth="1"/>
    <col min="13306" max="13306" width="5.7109375" style="82" bestFit="1" customWidth="1"/>
    <col min="13307" max="13307" width="19.140625" style="82" customWidth="1"/>
    <col min="13308" max="13308" width="16.7109375" style="82" customWidth="1"/>
    <col min="13309" max="13309" width="16" style="82" customWidth="1"/>
    <col min="13310" max="13310" width="15.140625" style="82" customWidth="1"/>
    <col min="13311" max="13311" width="16.140625" style="82" customWidth="1"/>
    <col min="13312" max="13312" width="15.5703125" style="82" customWidth="1"/>
    <col min="13313" max="13313" width="14.7109375" style="82" customWidth="1"/>
    <col min="13314" max="13314" width="20.28515625" style="82" customWidth="1"/>
    <col min="13315" max="13315" width="17.42578125" style="82" customWidth="1"/>
    <col min="13316" max="13316" width="19.28515625" style="82" customWidth="1"/>
    <col min="13317" max="13320" width="9.140625" style="82"/>
    <col min="13321" max="13321" width="9.5703125" style="82" bestFit="1" customWidth="1"/>
    <col min="13322" max="13560" width="9.140625" style="82"/>
    <col min="13561" max="13561" width="16.85546875" style="82" bestFit="1" customWidth="1"/>
    <col min="13562" max="13562" width="5.7109375" style="82" bestFit="1" customWidth="1"/>
    <col min="13563" max="13563" width="19.140625" style="82" customWidth="1"/>
    <col min="13564" max="13564" width="16.7109375" style="82" customWidth="1"/>
    <col min="13565" max="13565" width="16" style="82" customWidth="1"/>
    <col min="13566" max="13566" width="15.140625" style="82" customWidth="1"/>
    <col min="13567" max="13567" width="16.140625" style="82" customWidth="1"/>
    <col min="13568" max="13568" width="15.5703125" style="82" customWidth="1"/>
    <col min="13569" max="13569" width="14.7109375" style="82" customWidth="1"/>
    <col min="13570" max="13570" width="20.28515625" style="82" customWidth="1"/>
    <col min="13571" max="13571" width="17.42578125" style="82" customWidth="1"/>
    <col min="13572" max="13572" width="19.28515625" style="82" customWidth="1"/>
    <col min="13573" max="13576" width="9.140625" style="82"/>
    <col min="13577" max="13577" width="9.5703125" style="82" bestFit="1" customWidth="1"/>
    <col min="13578" max="13816" width="9.140625" style="82"/>
    <col min="13817" max="13817" width="16.85546875" style="82" bestFit="1" customWidth="1"/>
    <col min="13818" max="13818" width="5.7109375" style="82" bestFit="1" customWidth="1"/>
    <col min="13819" max="13819" width="19.140625" style="82" customWidth="1"/>
    <col min="13820" max="13820" width="16.7109375" style="82" customWidth="1"/>
    <col min="13821" max="13821" width="16" style="82" customWidth="1"/>
    <col min="13822" max="13822" width="15.140625" style="82" customWidth="1"/>
    <col min="13823" max="13823" width="16.140625" style="82" customWidth="1"/>
    <col min="13824" max="13824" width="15.5703125" style="82" customWidth="1"/>
    <col min="13825" max="13825" width="14.7109375" style="82" customWidth="1"/>
    <col min="13826" max="13826" width="20.28515625" style="82" customWidth="1"/>
    <col min="13827" max="13827" width="17.42578125" style="82" customWidth="1"/>
    <col min="13828" max="13828" width="19.28515625" style="82" customWidth="1"/>
    <col min="13829" max="13832" width="9.140625" style="82"/>
    <col min="13833" max="13833" width="9.5703125" style="82" bestFit="1" customWidth="1"/>
    <col min="13834" max="14072" width="9.140625" style="82"/>
    <col min="14073" max="14073" width="16.85546875" style="82" bestFit="1" customWidth="1"/>
    <col min="14074" max="14074" width="5.7109375" style="82" bestFit="1" customWidth="1"/>
    <col min="14075" max="14075" width="19.140625" style="82" customWidth="1"/>
    <col min="14076" max="14076" width="16.7109375" style="82" customWidth="1"/>
    <col min="14077" max="14077" width="16" style="82" customWidth="1"/>
    <col min="14078" max="14078" width="15.140625" style="82" customWidth="1"/>
    <col min="14079" max="14079" width="16.140625" style="82" customWidth="1"/>
    <col min="14080" max="14080" width="15.5703125" style="82" customWidth="1"/>
    <col min="14081" max="14081" width="14.7109375" style="82" customWidth="1"/>
    <col min="14082" max="14082" width="20.28515625" style="82" customWidth="1"/>
    <col min="14083" max="14083" width="17.42578125" style="82" customWidth="1"/>
    <col min="14084" max="14084" width="19.28515625" style="82" customWidth="1"/>
    <col min="14085" max="14088" width="9.140625" style="82"/>
    <col min="14089" max="14089" width="9.5703125" style="82" bestFit="1" customWidth="1"/>
    <col min="14090" max="14328" width="9.140625" style="82"/>
    <col min="14329" max="14329" width="16.85546875" style="82" bestFit="1" customWidth="1"/>
    <col min="14330" max="14330" width="5.7109375" style="82" bestFit="1" customWidth="1"/>
    <col min="14331" max="14331" width="19.140625" style="82" customWidth="1"/>
    <col min="14332" max="14332" width="16.7109375" style="82" customWidth="1"/>
    <col min="14333" max="14333" width="16" style="82" customWidth="1"/>
    <col min="14334" max="14334" width="15.140625" style="82" customWidth="1"/>
    <col min="14335" max="14335" width="16.140625" style="82" customWidth="1"/>
    <col min="14336" max="14336" width="15.5703125" style="82" customWidth="1"/>
    <col min="14337" max="14337" width="14.7109375" style="82" customWidth="1"/>
    <col min="14338" max="14338" width="20.28515625" style="82" customWidth="1"/>
    <col min="14339" max="14339" width="17.42578125" style="82" customWidth="1"/>
    <col min="14340" max="14340" width="19.28515625" style="82" customWidth="1"/>
    <col min="14341" max="14344" width="9.140625" style="82"/>
    <col min="14345" max="14345" width="9.5703125" style="82" bestFit="1" customWidth="1"/>
    <col min="14346" max="14584" width="9.140625" style="82"/>
    <col min="14585" max="14585" width="16.85546875" style="82" bestFit="1" customWidth="1"/>
    <col min="14586" max="14586" width="5.7109375" style="82" bestFit="1" customWidth="1"/>
    <col min="14587" max="14587" width="19.140625" style="82" customWidth="1"/>
    <col min="14588" max="14588" width="16.7109375" style="82" customWidth="1"/>
    <col min="14589" max="14589" width="16" style="82" customWidth="1"/>
    <col min="14590" max="14590" width="15.140625" style="82" customWidth="1"/>
    <col min="14591" max="14591" width="16.140625" style="82" customWidth="1"/>
    <col min="14592" max="14592" width="15.5703125" style="82" customWidth="1"/>
    <col min="14593" max="14593" width="14.7109375" style="82" customWidth="1"/>
    <col min="14594" max="14594" width="20.28515625" style="82" customWidth="1"/>
    <col min="14595" max="14595" width="17.42578125" style="82" customWidth="1"/>
    <col min="14596" max="14596" width="19.28515625" style="82" customWidth="1"/>
    <col min="14597" max="14600" width="9.140625" style="82"/>
    <col min="14601" max="14601" width="9.5703125" style="82" bestFit="1" customWidth="1"/>
    <col min="14602" max="14840" width="9.140625" style="82"/>
    <col min="14841" max="14841" width="16.85546875" style="82" bestFit="1" customWidth="1"/>
    <col min="14842" max="14842" width="5.7109375" style="82" bestFit="1" customWidth="1"/>
    <col min="14843" max="14843" width="19.140625" style="82" customWidth="1"/>
    <col min="14844" max="14844" width="16.7109375" style="82" customWidth="1"/>
    <col min="14845" max="14845" width="16" style="82" customWidth="1"/>
    <col min="14846" max="14846" width="15.140625" style="82" customWidth="1"/>
    <col min="14847" max="14847" width="16.140625" style="82" customWidth="1"/>
    <col min="14848" max="14848" width="15.5703125" style="82" customWidth="1"/>
    <col min="14849" max="14849" width="14.7109375" style="82" customWidth="1"/>
    <col min="14850" max="14850" width="20.28515625" style="82" customWidth="1"/>
    <col min="14851" max="14851" width="17.42578125" style="82" customWidth="1"/>
    <col min="14852" max="14852" width="19.28515625" style="82" customWidth="1"/>
    <col min="14853" max="14856" width="9.140625" style="82"/>
    <col min="14857" max="14857" width="9.5703125" style="82" bestFit="1" customWidth="1"/>
    <col min="14858" max="15096" width="9.140625" style="82"/>
    <col min="15097" max="15097" width="16.85546875" style="82" bestFit="1" customWidth="1"/>
    <col min="15098" max="15098" width="5.7109375" style="82" bestFit="1" customWidth="1"/>
    <col min="15099" max="15099" width="19.140625" style="82" customWidth="1"/>
    <col min="15100" max="15100" width="16.7109375" style="82" customWidth="1"/>
    <col min="15101" max="15101" width="16" style="82" customWidth="1"/>
    <col min="15102" max="15102" width="15.140625" style="82" customWidth="1"/>
    <col min="15103" max="15103" width="16.140625" style="82" customWidth="1"/>
    <col min="15104" max="15104" width="15.5703125" style="82" customWidth="1"/>
    <col min="15105" max="15105" width="14.7109375" style="82" customWidth="1"/>
    <col min="15106" max="15106" width="20.28515625" style="82" customWidth="1"/>
    <col min="15107" max="15107" width="17.42578125" style="82" customWidth="1"/>
    <col min="15108" max="15108" width="19.28515625" style="82" customWidth="1"/>
    <col min="15109" max="15112" width="9.140625" style="82"/>
    <col min="15113" max="15113" width="9.5703125" style="82" bestFit="1" customWidth="1"/>
    <col min="15114" max="15352" width="9.140625" style="82"/>
    <col min="15353" max="15353" width="16.85546875" style="82" bestFit="1" customWidth="1"/>
    <col min="15354" max="15354" width="5.7109375" style="82" bestFit="1" customWidth="1"/>
    <col min="15355" max="15355" width="19.140625" style="82" customWidth="1"/>
    <col min="15356" max="15356" width="16.7109375" style="82" customWidth="1"/>
    <col min="15357" max="15357" width="16" style="82" customWidth="1"/>
    <col min="15358" max="15358" width="15.140625" style="82" customWidth="1"/>
    <col min="15359" max="15359" width="16.140625" style="82" customWidth="1"/>
    <col min="15360" max="15360" width="15.5703125" style="82" customWidth="1"/>
    <col min="15361" max="15361" width="14.7109375" style="82" customWidth="1"/>
    <col min="15362" max="15362" width="20.28515625" style="82" customWidth="1"/>
    <col min="15363" max="15363" width="17.42578125" style="82" customWidth="1"/>
    <col min="15364" max="15364" width="19.28515625" style="82" customWidth="1"/>
    <col min="15365" max="15368" width="9.140625" style="82"/>
    <col min="15369" max="15369" width="9.5703125" style="82" bestFit="1" customWidth="1"/>
    <col min="15370" max="15608" width="9.140625" style="82"/>
    <col min="15609" max="15609" width="16.85546875" style="82" bestFit="1" customWidth="1"/>
    <col min="15610" max="15610" width="5.7109375" style="82" bestFit="1" customWidth="1"/>
    <col min="15611" max="15611" width="19.140625" style="82" customWidth="1"/>
    <col min="15612" max="15612" width="16.7109375" style="82" customWidth="1"/>
    <col min="15613" max="15613" width="16" style="82" customWidth="1"/>
    <col min="15614" max="15614" width="15.140625" style="82" customWidth="1"/>
    <col min="15615" max="15615" width="16.140625" style="82" customWidth="1"/>
    <col min="15616" max="15616" width="15.5703125" style="82" customWidth="1"/>
    <col min="15617" max="15617" width="14.7109375" style="82" customWidth="1"/>
    <col min="15618" max="15618" width="20.28515625" style="82" customWidth="1"/>
    <col min="15619" max="15619" width="17.42578125" style="82" customWidth="1"/>
    <col min="15620" max="15620" width="19.28515625" style="82" customWidth="1"/>
    <col min="15621" max="15624" width="9.140625" style="82"/>
    <col min="15625" max="15625" width="9.5703125" style="82" bestFit="1" customWidth="1"/>
    <col min="15626" max="15864" width="9.140625" style="82"/>
    <col min="15865" max="15865" width="16.85546875" style="82" bestFit="1" customWidth="1"/>
    <col min="15866" max="15866" width="5.7109375" style="82" bestFit="1" customWidth="1"/>
    <col min="15867" max="15867" width="19.140625" style="82" customWidth="1"/>
    <col min="15868" max="15868" width="16.7109375" style="82" customWidth="1"/>
    <col min="15869" max="15869" width="16" style="82" customWidth="1"/>
    <col min="15870" max="15870" width="15.140625" style="82" customWidth="1"/>
    <col min="15871" max="15871" width="16.140625" style="82" customWidth="1"/>
    <col min="15872" max="15872" width="15.5703125" style="82" customWidth="1"/>
    <col min="15873" max="15873" width="14.7109375" style="82" customWidth="1"/>
    <col min="15874" max="15874" width="20.28515625" style="82" customWidth="1"/>
    <col min="15875" max="15875" width="17.42578125" style="82" customWidth="1"/>
    <col min="15876" max="15876" width="19.28515625" style="82" customWidth="1"/>
    <col min="15877" max="15880" width="9.140625" style="82"/>
    <col min="15881" max="15881" width="9.5703125" style="82" bestFit="1" customWidth="1"/>
    <col min="15882" max="16120" width="9.140625" style="82"/>
    <col min="16121" max="16121" width="16.85546875" style="82" bestFit="1" customWidth="1"/>
    <col min="16122" max="16122" width="5.7109375" style="82" bestFit="1" customWidth="1"/>
    <col min="16123" max="16123" width="19.140625" style="82" customWidth="1"/>
    <col min="16124" max="16124" width="16.7109375" style="82" customWidth="1"/>
    <col min="16125" max="16125" width="16" style="82" customWidth="1"/>
    <col min="16126" max="16126" width="15.140625" style="82" customWidth="1"/>
    <col min="16127" max="16127" width="16.140625" style="82" customWidth="1"/>
    <col min="16128" max="16128" width="15.5703125" style="82" customWidth="1"/>
    <col min="16129" max="16129" width="14.7109375" style="82" customWidth="1"/>
    <col min="16130" max="16130" width="20.28515625" style="82" customWidth="1"/>
    <col min="16131" max="16131" width="17.42578125" style="82" customWidth="1"/>
    <col min="16132" max="16132" width="19.28515625" style="82" customWidth="1"/>
    <col min="16133" max="16136" width="9.140625" style="82"/>
    <col min="16137" max="16137" width="9.5703125" style="82" bestFit="1" customWidth="1"/>
    <col min="16138" max="16384" width="9.140625" style="82"/>
  </cols>
  <sheetData>
    <row r="1" spans="1:16" s="91" customFormat="1" ht="24.95" customHeight="1" thickBot="1" x14ac:dyDescent="0.25"/>
    <row r="2" spans="1:16" s="91" customFormat="1" ht="30" customHeight="1" thickBot="1" x14ac:dyDescent="0.25">
      <c r="B2" s="281" t="s">
        <v>137</v>
      </c>
      <c r="C2" s="282"/>
      <c r="D2" s="282"/>
      <c r="E2" s="282"/>
      <c r="F2" s="282"/>
      <c r="G2" s="282"/>
      <c r="H2" s="282"/>
      <c r="I2" s="282"/>
      <c r="J2" s="282"/>
      <c r="K2" s="282"/>
      <c r="L2" s="282"/>
      <c r="M2" s="282"/>
      <c r="N2" s="283"/>
    </row>
    <row r="3" spans="1:16" s="91" customFormat="1" ht="19.5" customHeight="1" thickBot="1" x14ac:dyDescent="0.25">
      <c r="B3" s="280" t="s">
        <v>45</v>
      </c>
      <c r="C3" s="280"/>
      <c r="D3" s="280"/>
      <c r="E3" s="280"/>
      <c r="F3" s="280"/>
      <c r="G3" s="280"/>
      <c r="H3" s="280"/>
      <c r="I3" s="280"/>
      <c r="J3" s="280"/>
      <c r="K3" s="280"/>
      <c r="L3" s="280"/>
      <c r="M3" s="280"/>
      <c r="N3" s="280"/>
    </row>
    <row r="4" spans="1:16" s="91" customFormat="1" ht="60" customHeight="1" thickBot="1" x14ac:dyDescent="0.25">
      <c r="B4" s="63" t="s">
        <v>73</v>
      </c>
      <c r="C4" s="64" t="s">
        <v>74</v>
      </c>
      <c r="D4" s="64" t="s">
        <v>75</v>
      </c>
      <c r="E4" s="94" t="s">
        <v>117</v>
      </c>
      <c r="F4" s="94" t="s">
        <v>118</v>
      </c>
      <c r="G4" s="94" t="s">
        <v>119</v>
      </c>
      <c r="H4" s="94" t="s">
        <v>120</v>
      </c>
      <c r="I4" s="94" t="s">
        <v>93</v>
      </c>
      <c r="J4" s="94" t="s">
        <v>121</v>
      </c>
      <c r="K4" s="94" t="s">
        <v>122</v>
      </c>
      <c r="L4" s="94" t="s">
        <v>123</v>
      </c>
      <c r="M4" s="94" t="s">
        <v>124</v>
      </c>
      <c r="N4" s="95" t="s">
        <v>125</v>
      </c>
      <c r="O4" s="92"/>
      <c r="P4" s="92"/>
    </row>
    <row r="5" spans="1:16" s="27" customFormat="1" ht="18.75" customHeight="1" x14ac:dyDescent="0.2">
      <c r="A5" s="147"/>
      <c r="B5" s="31" t="s">
        <v>76</v>
      </c>
      <c r="C5" s="32">
        <v>1395</v>
      </c>
      <c r="D5" s="32">
        <v>1</v>
      </c>
      <c r="E5" s="163">
        <v>7690916.7492631543</v>
      </c>
      <c r="F5" s="33">
        <v>2080910.8272637157</v>
      </c>
      <c r="G5" s="33">
        <f t="shared" ref="G5:G36" si="0">+H5+I5+J5</f>
        <v>4767346.1507836189</v>
      </c>
      <c r="H5" s="34">
        <v>2464634.4975975575</v>
      </c>
      <c r="I5" s="34">
        <v>2212022.0820299466</v>
      </c>
      <c r="J5" s="34">
        <v>90689.571156114078</v>
      </c>
      <c r="K5" s="33">
        <v>3422748.4943050956</v>
      </c>
      <c r="L5" s="33">
        <v>5364454.9300298244</v>
      </c>
      <c r="M5" s="148">
        <v>3522807.6808228139</v>
      </c>
      <c r="N5" s="149">
        <f t="shared" ref="N5:N36" si="1">+E5+F5+G5+K5-L5+M5</f>
        <v>16120274.972408572</v>
      </c>
      <c r="O5" s="150"/>
      <c r="P5" s="150"/>
    </row>
    <row r="6" spans="1:16" s="27" customFormat="1" ht="18.75" customHeight="1" x14ac:dyDescent="0.2">
      <c r="A6" s="147"/>
      <c r="B6" s="36"/>
      <c r="C6" s="37"/>
      <c r="D6" s="37">
        <v>2</v>
      </c>
      <c r="E6" s="164">
        <v>7738311.6295810556</v>
      </c>
      <c r="F6" s="38">
        <v>2761588.8462921726</v>
      </c>
      <c r="G6" s="38">
        <f t="shared" si="0"/>
        <v>6349877.3225472216</v>
      </c>
      <c r="H6" s="39">
        <v>2617899.3158352678</v>
      </c>
      <c r="I6" s="39">
        <v>3609174.6588610625</v>
      </c>
      <c r="J6" s="39">
        <v>122803.3478508913</v>
      </c>
      <c r="K6" s="38">
        <v>3437079.229249076</v>
      </c>
      <c r="L6" s="38">
        <v>5399490.5318714958</v>
      </c>
      <c r="M6" s="152">
        <v>3984817.2657885309</v>
      </c>
      <c r="N6" s="153">
        <f t="shared" si="1"/>
        <v>18872183.761586562</v>
      </c>
      <c r="O6" s="150"/>
      <c r="P6" s="150"/>
    </row>
    <row r="7" spans="1:16" s="27" customFormat="1" ht="18.75" customHeight="1" x14ac:dyDescent="0.2">
      <c r="A7" s="147"/>
      <c r="B7" s="36"/>
      <c r="C7" s="37"/>
      <c r="D7" s="37">
        <v>3</v>
      </c>
      <c r="E7" s="164">
        <v>7868112.8589452663</v>
      </c>
      <c r="F7" s="38">
        <v>2153129.7732305359</v>
      </c>
      <c r="G7" s="38">
        <f t="shared" si="0"/>
        <v>5077134.8055272084</v>
      </c>
      <c r="H7" s="39">
        <v>2625529.0994098424</v>
      </c>
      <c r="I7" s="39">
        <v>2358645.4816971971</v>
      </c>
      <c r="J7" s="39">
        <v>92960.224420169528</v>
      </c>
      <c r="K7" s="38">
        <v>4568923.0566347577</v>
      </c>
      <c r="L7" s="38">
        <v>5638194.3056785483</v>
      </c>
      <c r="M7" s="152">
        <v>2151975.6913676327</v>
      </c>
      <c r="N7" s="153">
        <f t="shared" si="1"/>
        <v>16181081.880026851</v>
      </c>
      <c r="O7" s="150"/>
      <c r="P7" s="150"/>
    </row>
    <row r="8" spans="1:16" s="27" customFormat="1" ht="18.75" customHeight="1" x14ac:dyDescent="0.2">
      <c r="A8" s="147"/>
      <c r="B8" s="41"/>
      <c r="C8" s="42"/>
      <c r="D8" s="42">
        <v>4</v>
      </c>
      <c r="E8" s="165">
        <v>8116027.1947049014</v>
      </c>
      <c r="F8" s="43">
        <v>3065136.6950012371</v>
      </c>
      <c r="G8" s="43">
        <f t="shared" si="0"/>
        <v>7161182.6322652614</v>
      </c>
      <c r="H8" s="44">
        <v>3050687.2784749838</v>
      </c>
      <c r="I8" s="44">
        <v>3963970.0754704699</v>
      </c>
      <c r="J8" s="44">
        <v>146525.27831980732</v>
      </c>
      <c r="K8" s="43">
        <v>6384542.1329248231</v>
      </c>
      <c r="L8" s="43">
        <v>5603679.2224053852</v>
      </c>
      <c r="M8" s="154">
        <v>-2929280.0900583109</v>
      </c>
      <c r="N8" s="155">
        <f t="shared" si="1"/>
        <v>16193929.342432525</v>
      </c>
      <c r="O8" s="150"/>
      <c r="P8" s="150"/>
    </row>
    <row r="9" spans="1:16" s="27" customFormat="1" ht="18.75" customHeight="1" x14ac:dyDescent="0.2">
      <c r="A9" s="147"/>
      <c r="B9" s="52" t="s">
        <v>77</v>
      </c>
      <c r="C9" s="53">
        <v>1396</v>
      </c>
      <c r="D9" s="53">
        <v>1</v>
      </c>
      <c r="E9" s="193">
        <v>8095517.5885919593</v>
      </c>
      <c r="F9" s="54">
        <v>2402894.5741688041</v>
      </c>
      <c r="G9" s="54">
        <f t="shared" si="0"/>
        <v>4450708.4757369803</v>
      </c>
      <c r="H9" s="55">
        <v>2259229.1107968776</v>
      </c>
      <c r="I9" s="55">
        <v>2075361.7656200449</v>
      </c>
      <c r="J9" s="55">
        <v>116117.5993200574</v>
      </c>
      <c r="K9" s="54">
        <v>3290788.0273369551</v>
      </c>
      <c r="L9" s="54">
        <v>5231176.4325505877</v>
      </c>
      <c r="M9" s="156">
        <v>3813195.9572345363</v>
      </c>
      <c r="N9" s="157">
        <f t="shared" si="1"/>
        <v>16821928.190518647</v>
      </c>
      <c r="O9" s="150"/>
      <c r="P9" s="150"/>
    </row>
    <row r="10" spans="1:16" s="27" customFormat="1" ht="18.75" customHeight="1" x14ac:dyDescent="0.2">
      <c r="A10" s="147"/>
      <c r="B10" s="36"/>
      <c r="C10" s="37"/>
      <c r="D10" s="37">
        <v>2</v>
      </c>
      <c r="E10" s="164">
        <v>8070676.4027080676</v>
      </c>
      <c r="F10" s="38">
        <v>2214073.5962521271</v>
      </c>
      <c r="G10" s="38">
        <f t="shared" si="0"/>
        <v>5531569.1570386104</v>
      </c>
      <c r="H10" s="39">
        <v>2575332.3834635266</v>
      </c>
      <c r="I10" s="39">
        <v>2842635.4235605379</v>
      </c>
      <c r="J10" s="39">
        <v>113601.35001454559</v>
      </c>
      <c r="K10" s="38">
        <v>3781115.3547788658</v>
      </c>
      <c r="L10" s="38">
        <v>5835068.6060806522</v>
      </c>
      <c r="M10" s="152">
        <v>5264374.2713250965</v>
      </c>
      <c r="N10" s="153">
        <f t="shared" si="1"/>
        <v>19026740.176022116</v>
      </c>
      <c r="O10" s="150"/>
      <c r="P10" s="150"/>
    </row>
    <row r="11" spans="1:16" s="27" customFormat="1" ht="18.75" customHeight="1" x14ac:dyDescent="0.2">
      <c r="A11" s="147"/>
      <c r="B11" s="36"/>
      <c r="C11" s="37"/>
      <c r="D11" s="37">
        <v>3</v>
      </c>
      <c r="E11" s="164">
        <v>7696985.3446463551</v>
      </c>
      <c r="F11" s="38">
        <v>2270727.3776771706</v>
      </c>
      <c r="G11" s="38">
        <f t="shared" si="0"/>
        <v>7023835.7686345577</v>
      </c>
      <c r="H11" s="39">
        <v>2762958.9501114613</v>
      </c>
      <c r="I11" s="39">
        <v>4137082.4154830622</v>
      </c>
      <c r="J11" s="39">
        <v>123794.40304003467</v>
      </c>
      <c r="K11" s="38">
        <v>4060533.3684639912</v>
      </c>
      <c r="L11" s="38">
        <v>6247116.3032368748</v>
      </c>
      <c r="M11" s="152">
        <v>2195923.8435986126</v>
      </c>
      <c r="N11" s="153">
        <f t="shared" si="1"/>
        <v>17000889.399783809</v>
      </c>
      <c r="O11" s="150"/>
      <c r="P11" s="150"/>
    </row>
    <row r="12" spans="1:16" s="27" customFormat="1" ht="18.75" customHeight="1" x14ac:dyDescent="0.2">
      <c r="A12" s="147"/>
      <c r="B12" s="41"/>
      <c r="C12" s="42"/>
      <c r="D12" s="42">
        <v>4</v>
      </c>
      <c r="E12" s="165">
        <v>8054962.0379344206</v>
      </c>
      <c r="F12" s="43">
        <v>3144704.2710993732</v>
      </c>
      <c r="G12" s="43">
        <f t="shared" si="0"/>
        <v>6290395.0878652036</v>
      </c>
      <c r="H12" s="44">
        <v>3376702.2599568488</v>
      </c>
      <c r="I12" s="44">
        <v>2759004.9964395631</v>
      </c>
      <c r="J12" s="44">
        <v>154687.83146879176</v>
      </c>
      <c r="K12" s="43">
        <v>7345375.36991705</v>
      </c>
      <c r="L12" s="43">
        <v>7407105.899263246</v>
      </c>
      <c r="M12" s="154">
        <v>-871303.25557282194</v>
      </c>
      <c r="N12" s="155">
        <f t="shared" si="1"/>
        <v>16557027.61197998</v>
      </c>
      <c r="O12" s="150"/>
      <c r="P12" s="150"/>
    </row>
    <row r="13" spans="1:16" s="27" customFormat="1" ht="18.75" customHeight="1" x14ac:dyDescent="0.2">
      <c r="B13" s="52" t="s">
        <v>78</v>
      </c>
      <c r="C13" s="53">
        <v>1397</v>
      </c>
      <c r="D13" s="53">
        <v>1</v>
      </c>
      <c r="E13" s="193">
        <v>7840192.9355941331</v>
      </c>
      <c r="F13" s="54">
        <v>2288852.0626510927</v>
      </c>
      <c r="G13" s="54">
        <f t="shared" si="0"/>
        <v>4358671.9349060822</v>
      </c>
      <c r="H13" s="55">
        <v>2228477.4906867137</v>
      </c>
      <c r="I13" s="55">
        <v>2033796.501648318</v>
      </c>
      <c r="J13" s="55">
        <v>96397.942571050284</v>
      </c>
      <c r="K13" s="54">
        <v>3879334.2979780817</v>
      </c>
      <c r="L13" s="54">
        <v>5608477.607637085</v>
      </c>
      <c r="M13" s="156">
        <v>4162556.1932537844</v>
      </c>
      <c r="N13" s="157">
        <f t="shared" si="1"/>
        <v>16921129.81674609</v>
      </c>
      <c r="O13" s="150"/>
      <c r="P13" s="150"/>
    </row>
    <row r="14" spans="1:16" s="27" customFormat="1" ht="18.75" customHeight="1" x14ac:dyDescent="0.2">
      <c r="B14" s="36"/>
      <c r="C14" s="37"/>
      <c r="D14" s="37">
        <v>2</v>
      </c>
      <c r="E14" s="164">
        <v>7768063.8700203234</v>
      </c>
      <c r="F14" s="38">
        <v>2686175.7220901987</v>
      </c>
      <c r="G14" s="38">
        <f t="shared" si="0"/>
        <v>5632563.2538435766</v>
      </c>
      <c r="H14" s="39">
        <v>2168606.1143717449</v>
      </c>
      <c r="I14" s="39">
        <v>3363839.5001256298</v>
      </c>
      <c r="J14" s="39">
        <v>100117.63934620154</v>
      </c>
      <c r="K14" s="38">
        <v>5276676.5927269217</v>
      </c>
      <c r="L14" s="38">
        <v>6219909.0237840768</v>
      </c>
      <c r="M14" s="152">
        <v>4268527.9190727537</v>
      </c>
      <c r="N14" s="153">
        <f t="shared" si="1"/>
        <v>19412098.333969697</v>
      </c>
      <c r="O14" s="150"/>
      <c r="P14" s="150"/>
    </row>
    <row r="15" spans="1:16" s="27" customFormat="1" ht="18.75" customHeight="1" x14ac:dyDescent="0.2">
      <c r="B15" s="36"/>
      <c r="C15" s="37"/>
      <c r="D15" s="37">
        <v>3</v>
      </c>
      <c r="E15" s="164">
        <v>7267468.8036619928</v>
      </c>
      <c r="F15" s="38">
        <v>2119979.4098790176</v>
      </c>
      <c r="G15" s="38">
        <f t="shared" si="0"/>
        <v>4207712.1959274914</v>
      </c>
      <c r="H15" s="39">
        <v>2095241.9217075026</v>
      </c>
      <c r="I15" s="39">
        <v>2047798.0848596103</v>
      </c>
      <c r="J15" s="39">
        <v>64672.189360378048</v>
      </c>
      <c r="K15" s="38">
        <v>4511767.4715124127</v>
      </c>
      <c r="L15" s="38">
        <v>4277723.0884947609</v>
      </c>
      <c r="M15" s="152">
        <v>1577715.5457774214</v>
      </c>
      <c r="N15" s="153">
        <f t="shared" si="1"/>
        <v>15406920.338263577</v>
      </c>
      <c r="O15" s="150"/>
      <c r="P15" s="150"/>
    </row>
    <row r="16" spans="1:16" s="27" customFormat="1" ht="18.75" customHeight="1" x14ac:dyDescent="0.2">
      <c r="B16" s="41"/>
      <c r="C16" s="42"/>
      <c r="D16" s="42">
        <v>4</v>
      </c>
      <c r="E16" s="165">
        <v>7345921.6546329195</v>
      </c>
      <c r="F16" s="43">
        <v>2699039.1825330816</v>
      </c>
      <c r="G16" s="43">
        <f t="shared" si="0"/>
        <v>5417625.6794328466</v>
      </c>
      <c r="H16" s="44">
        <v>2445437.3336345572</v>
      </c>
      <c r="I16" s="44">
        <v>2889279.3817724925</v>
      </c>
      <c r="J16" s="44">
        <v>82908.964025796886</v>
      </c>
      <c r="K16" s="43">
        <v>5264391.109882284</v>
      </c>
      <c r="L16" s="43">
        <v>3917593.0802506772</v>
      </c>
      <c r="M16" s="154">
        <v>-1744278.8232970187</v>
      </c>
      <c r="N16" s="155">
        <f t="shared" si="1"/>
        <v>15065105.722933436</v>
      </c>
      <c r="O16" s="150"/>
      <c r="P16" s="150"/>
    </row>
    <row r="17" spans="2:16" s="27" customFormat="1" ht="18.75" customHeight="1" x14ac:dyDescent="0.2">
      <c r="B17" s="52" t="s">
        <v>79</v>
      </c>
      <c r="C17" s="53">
        <v>1398</v>
      </c>
      <c r="D17" s="53">
        <v>1</v>
      </c>
      <c r="E17" s="193">
        <v>7154673.6423550304</v>
      </c>
      <c r="F17" s="54">
        <v>1903467.0763508922</v>
      </c>
      <c r="G17" s="54">
        <f t="shared" si="0"/>
        <v>3554196.926925695</v>
      </c>
      <c r="H17" s="55">
        <v>1423574.1068632461</v>
      </c>
      <c r="I17" s="55">
        <v>2077967.8003578458</v>
      </c>
      <c r="J17" s="55">
        <v>52655.019704603299</v>
      </c>
      <c r="K17" s="54">
        <v>3656876.0251555759</v>
      </c>
      <c r="L17" s="54">
        <v>3659718.1985754338</v>
      </c>
      <c r="M17" s="156">
        <v>3416213.9135564901</v>
      </c>
      <c r="N17" s="157">
        <f t="shared" si="1"/>
        <v>16025709.38576825</v>
      </c>
      <c r="O17" s="150"/>
      <c r="P17" s="150"/>
    </row>
    <row r="18" spans="2:16" s="27" customFormat="1" ht="18.75" customHeight="1" x14ac:dyDescent="0.2">
      <c r="B18" s="36"/>
      <c r="C18" s="37"/>
      <c r="D18" s="37">
        <v>2</v>
      </c>
      <c r="E18" s="164">
        <v>6979541.0196618857</v>
      </c>
      <c r="F18" s="38">
        <v>2202356.1796509698</v>
      </c>
      <c r="G18" s="38">
        <f t="shared" si="0"/>
        <v>5428431.0086726332</v>
      </c>
      <c r="H18" s="39">
        <v>1954791.8221670287</v>
      </c>
      <c r="I18" s="39">
        <v>3403071.0879286556</v>
      </c>
      <c r="J18" s="39">
        <v>70568.098576949036</v>
      </c>
      <c r="K18" s="38">
        <v>4157346.8762253011</v>
      </c>
      <c r="L18" s="38">
        <v>3922780.5671250918</v>
      </c>
      <c r="M18" s="152">
        <v>3422413.5678047468</v>
      </c>
      <c r="N18" s="153">
        <f t="shared" si="1"/>
        <v>18267308.084890444</v>
      </c>
      <c r="O18" s="150"/>
      <c r="P18" s="150"/>
    </row>
    <row r="19" spans="2:16" s="27" customFormat="1" ht="18.75" customHeight="1" x14ac:dyDescent="0.2">
      <c r="B19" s="36"/>
      <c r="C19" s="37"/>
      <c r="D19" s="37">
        <v>3</v>
      </c>
      <c r="E19" s="164">
        <v>7110425.7825885005</v>
      </c>
      <c r="F19" s="38">
        <v>2107886.2465676726</v>
      </c>
      <c r="G19" s="38">
        <f t="shared" si="0"/>
        <v>4567422.6547169127</v>
      </c>
      <c r="H19" s="39">
        <v>2080751.2136094216</v>
      </c>
      <c r="I19" s="39">
        <v>2413686.8249670365</v>
      </c>
      <c r="J19" s="39">
        <v>72984.616140455357</v>
      </c>
      <c r="K19" s="38">
        <v>4625270.0732098743</v>
      </c>
      <c r="L19" s="38">
        <v>3612681.882594951</v>
      </c>
      <c r="M19" s="152">
        <v>1346467.725517456</v>
      </c>
      <c r="N19" s="153">
        <f t="shared" si="1"/>
        <v>16144790.600005466</v>
      </c>
      <c r="O19" s="150"/>
      <c r="P19" s="150"/>
    </row>
    <row r="20" spans="2:16" s="27" customFormat="1" ht="18.75" customHeight="1" x14ac:dyDescent="0.2">
      <c r="B20" s="41"/>
      <c r="C20" s="42"/>
      <c r="D20" s="42">
        <v>4</v>
      </c>
      <c r="E20" s="165">
        <v>6560672.1221211562</v>
      </c>
      <c r="F20" s="43">
        <v>2975789.2386207459</v>
      </c>
      <c r="G20" s="43">
        <f t="shared" si="0"/>
        <v>5030166.7194352718</v>
      </c>
      <c r="H20" s="44">
        <v>2718854.3107456514</v>
      </c>
      <c r="I20" s="44">
        <v>2190964.8147015842</v>
      </c>
      <c r="J20" s="44">
        <v>120347.59398803559</v>
      </c>
      <c r="K20" s="43">
        <v>4004075.6375207086</v>
      </c>
      <c r="L20" s="43">
        <v>3985653.4013512037</v>
      </c>
      <c r="M20" s="154">
        <v>204832.9110951107</v>
      </c>
      <c r="N20" s="155">
        <f t="shared" si="1"/>
        <v>14789883.227441788</v>
      </c>
      <c r="O20" s="150"/>
      <c r="P20" s="150"/>
    </row>
    <row r="21" spans="2:16" s="27" customFormat="1" ht="18.75" customHeight="1" x14ac:dyDescent="0.2">
      <c r="B21" s="52" t="s">
        <v>80</v>
      </c>
      <c r="C21" s="53">
        <v>1399</v>
      </c>
      <c r="D21" s="53">
        <v>1</v>
      </c>
      <c r="E21" s="193">
        <v>6971017.3501554225</v>
      </c>
      <c r="F21" s="54">
        <v>2141643.5375310341</v>
      </c>
      <c r="G21" s="54">
        <f t="shared" si="0"/>
        <v>4063737.9163530031</v>
      </c>
      <c r="H21" s="55">
        <v>1369807.6506788777</v>
      </c>
      <c r="I21" s="55">
        <v>2591415.2388205333</v>
      </c>
      <c r="J21" s="55">
        <v>102515.02685359197</v>
      </c>
      <c r="K21" s="54">
        <v>2361068.1485819081</v>
      </c>
      <c r="L21" s="54">
        <v>2349620.9341116427</v>
      </c>
      <c r="M21" s="156">
        <v>3026772.1082376093</v>
      </c>
      <c r="N21" s="157">
        <f t="shared" si="1"/>
        <v>16214618.126747333</v>
      </c>
      <c r="O21" s="150"/>
      <c r="P21" s="150"/>
    </row>
    <row r="22" spans="2:16" s="27" customFormat="1" ht="18.75" customHeight="1" x14ac:dyDescent="0.2">
      <c r="B22" s="36"/>
      <c r="C22" s="37"/>
      <c r="D22" s="37">
        <v>2</v>
      </c>
      <c r="E22" s="164">
        <v>7210846.2725358596</v>
      </c>
      <c r="F22" s="38">
        <v>2390063.9215839156</v>
      </c>
      <c r="G22" s="38">
        <f t="shared" si="0"/>
        <v>5299707.8144713044</v>
      </c>
      <c r="H22" s="39">
        <v>2161476.5803617747</v>
      </c>
      <c r="I22" s="39">
        <v>3015956.0694082901</v>
      </c>
      <c r="J22" s="39">
        <v>122275.16470124014</v>
      </c>
      <c r="K22" s="38">
        <v>3131140.2031616578</v>
      </c>
      <c r="L22" s="38">
        <v>3060494.8133365675</v>
      </c>
      <c r="M22" s="152">
        <v>4322710.3718288075</v>
      </c>
      <c r="N22" s="153">
        <f t="shared" si="1"/>
        <v>19293973.770244978</v>
      </c>
      <c r="O22" s="150"/>
      <c r="P22" s="150"/>
    </row>
    <row r="23" spans="2:16" s="27" customFormat="1" ht="18.75" customHeight="1" x14ac:dyDescent="0.2">
      <c r="B23" s="36"/>
      <c r="C23" s="37"/>
      <c r="D23" s="37">
        <v>3</v>
      </c>
      <c r="E23" s="164">
        <v>6781909.8081235373</v>
      </c>
      <c r="F23" s="38">
        <v>2023964.2205372648</v>
      </c>
      <c r="G23" s="38">
        <f t="shared" si="0"/>
        <v>4667153.8034309652</v>
      </c>
      <c r="H23" s="39">
        <v>2208846.7527084555</v>
      </c>
      <c r="I23" s="39">
        <v>2361369.774135069</v>
      </c>
      <c r="J23" s="39">
        <v>96937.276587441025</v>
      </c>
      <c r="K23" s="38">
        <v>4332737.0958678955</v>
      </c>
      <c r="L23" s="38">
        <v>3073389.388091756</v>
      </c>
      <c r="M23" s="152">
        <v>2098321.2814147156</v>
      </c>
      <c r="N23" s="153">
        <f t="shared" si="1"/>
        <v>16830696.821282621</v>
      </c>
      <c r="O23" s="150"/>
      <c r="P23" s="150"/>
    </row>
    <row r="24" spans="2:16" s="27" customFormat="1" ht="18.75" customHeight="1" x14ac:dyDescent="0.2">
      <c r="B24" s="41"/>
      <c r="C24" s="42"/>
      <c r="D24" s="42">
        <v>4</v>
      </c>
      <c r="E24" s="165">
        <v>6692242.8313931916</v>
      </c>
      <c r="F24" s="43">
        <v>2602324.1697699805</v>
      </c>
      <c r="G24" s="43">
        <f t="shared" si="0"/>
        <v>5402647.6439385004</v>
      </c>
      <c r="H24" s="44">
        <v>2741703.2894603387</v>
      </c>
      <c r="I24" s="44">
        <v>2540760.0454000942</v>
      </c>
      <c r="J24" s="44">
        <v>120184.30907806716</v>
      </c>
      <c r="K24" s="43">
        <v>4971760.0460466612</v>
      </c>
      <c r="L24" s="43">
        <v>3528297.8974845181</v>
      </c>
      <c r="M24" s="154">
        <v>-354984.97721878113</v>
      </c>
      <c r="N24" s="155">
        <f t="shared" si="1"/>
        <v>15785691.816445034</v>
      </c>
      <c r="O24" s="150"/>
      <c r="P24" s="150"/>
    </row>
    <row r="25" spans="2:16" s="27" customFormat="1" ht="18.75" customHeight="1" x14ac:dyDescent="0.2">
      <c r="B25" s="52" t="s">
        <v>81</v>
      </c>
      <c r="C25" s="53">
        <v>1400</v>
      </c>
      <c r="D25" s="53">
        <v>1</v>
      </c>
      <c r="E25" s="193">
        <v>7135183.0668015452</v>
      </c>
      <c r="F25" s="54">
        <v>2208036.2009479147</v>
      </c>
      <c r="G25" s="54">
        <f t="shared" si="0"/>
        <v>4192503.1645382792</v>
      </c>
      <c r="H25" s="55">
        <v>1696383.7910796972</v>
      </c>
      <c r="I25" s="55">
        <v>2392835.6768899853</v>
      </c>
      <c r="J25" s="55">
        <v>103283.69656859667</v>
      </c>
      <c r="K25" s="54">
        <v>3045626.5359175885</v>
      </c>
      <c r="L25" s="54">
        <v>3169257.4435487012</v>
      </c>
      <c r="M25" s="156">
        <v>3832783.9080369645</v>
      </c>
      <c r="N25" s="157">
        <f t="shared" si="1"/>
        <v>17244875.432693593</v>
      </c>
      <c r="O25" s="150"/>
      <c r="P25" s="150"/>
    </row>
    <row r="26" spans="2:16" s="27" customFormat="1" ht="18.75" customHeight="1" x14ac:dyDescent="0.2">
      <c r="B26" s="36"/>
      <c r="C26" s="37"/>
      <c r="D26" s="37">
        <v>2</v>
      </c>
      <c r="E26" s="164">
        <v>7628317.1406674813</v>
      </c>
      <c r="F26" s="38">
        <v>2589383.6308932384</v>
      </c>
      <c r="G26" s="38">
        <f t="shared" si="0"/>
        <v>5011762.1922123078</v>
      </c>
      <c r="H26" s="39">
        <v>2268319.0017874609</v>
      </c>
      <c r="I26" s="39">
        <v>2634581.2610148094</v>
      </c>
      <c r="J26" s="39">
        <v>108861.92941003763</v>
      </c>
      <c r="K26" s="38">
        <v>3096476.1923998641</v>
      </c>
      <c r="L26" s="38">
        <v>3611101.5964359213</v>
      </c>
      <c r="M26" s="152">
        <v>4587034.7166114645</v>
      </c>
      <c r="N26" s="153">
        <f t="shared" si="1"/>
        <v>19301872.276348434</v>
      </c>
      <c r="O26" s="150"/>
      <c r="P26" s="150"/>
    </row>
    <row r="27" spans="2:16" s="27" customFormat="1" ht="18.75" customHeight="1" x14ac:dyDescent="0.2">
      <c r="B27" s="36"/>
      <c r="C27" s="37"/>
      <c r="D27" s="37">
        <v>3</v>
      </c>
      <c r="E27" s="164">
        <v>7420103.3516246229</v>
      </c>
      <c r="F27" s="38">
        <v>2118225.548105373</v>
      </c>
      <c r="G27" s="38">
        <f t="shared" si="0"/>
        <v>4856357.8338759895</v>
      </c>
      <c r="H27" s="39">
        <v>2525594.7298565763</v>
      </c>
      <c r="I27" s="39">
        <v>2247197.76856203</v>
      </c>
      <c r="J27" s="39">
        <v>83565.335457382665</v>
      </c>
      <c r="K27" s="38">
        <v>4076539.7678175005</v>
      </c>
      <c r="L27" s="38">
        <v>3777660.6304960386</v>
      </c>
      <c r="M27" s="152">
        <v>3204781.4057253618</v>
      </c>
      <c r="N27" s="153">
        <f t="shared" si="1"/>
        <v>17898347.276652809</v>
      </c>
      <c r="O27" s="150"/>
      <c r="P27" s="150"/>
    </row>
    <row r="28" spans="2:16" s="27" customFormat="1" ht="18.75" customHeight="1" x14ac:dyDescent="0.2">
      <c r="B28" s="41"/>
      <c r="C28" s="42"/>
      <c r="D28" s="42">
        <v>4</v>
      </c>
      <c r="E28" s="165">
        <v>7260520.7508627074</v>
      </c>
      <c r="F28" s="43">
        <v>3069889.1955807763</v>
      </c>
      <c r="G28" s="43">
        <f t="shared" si="0"/>
        <v>6249532.9698170694</v>
      </c>
      <c r="H28" s="44">
        <v>3212422.800656138</v>
      </c>
      <c r="I28" s="44">
        <v>2904613.7950251512</v>
      </c>
      <c r="J28" s="44">
        <v>132496.37413577986</v>
      </c>
      <c r="K28" s="43">
        <v>5401597.0862867199</v>
      </c>
      <c r="L28" s="43">
        <v>4093165.4446472321</v>
      </c>
      <c r="M28" s="154">
        <v>-1394316.3336681677</v>
      </c>
      <c r="N28" s="155">
        <f t="shared" si="1"/>
        <v>16494058.224231873</v>
      </c>
      <c r="O28" s="150"/>
      <c r="P28" s="150"/>
    </row>
    <row r="29" spans="2:16" s="27" customFormat="1" ht="18.75" customHeight="1" x14ac:dyDescent="0.2">
      <c r="B29" s="52" t="s">
        <v>82</v>
      </c>
      <c r="C29" s="53">
        <v>1401</v>
      </c>
      <c r="D29" s="53">
        <v>1</v>
      </c>
      <c r="E29" s="193">
        <v>7363840.4981547762</v>
      </c>
      <c r="F29" s="54">
        <v>2116543.729677001</v>
      </c>
      <c r="G29" s="54">
        <f t="shared" si="0"/>
        <v>4273384.255608432</v>
      </c>
      <c r="H29" s="55">
        <v>1930701.9878380997</v>
      </c>
      <c r="I29" s="55">
        <v>2236612.477408465</v>
      </c>
      <c r="J29" s="55">
        <v>106069.79036186774</v>
      </c>
      <c r="K29" s="54">
        <v>3467156.2558272323</v>
      </c>
      <c r="L29" s="54">
        <v>3596247.6171640148</v>
      </c>
      <c r="M29" s="156">
        <v>4114887.0482572503</v>
      </c>
      <c r="N29" s="157">
        <f t="shared" si="1"/>
        <v>17739564.170360677</v>
      </c>
      <c r="O29" s="159"/>
    </row>
    <row r="30" spans="2:16" s="27" customFormat="1" ht="18.75" customHeight="1" x14ac:dyDescent="0.2">
      <c r="B30" s="36"/>
      <c r="C30" s="37"/>
      <c r="D30" s="37">
        <v>2</v>
      </c>
      <c r="E30" s="164">
        <v>7636722.8036175752</v>
      </c>
      <c r="F30" s="38">
        <v>2427810.8030226263</v>
      </c>
      <c r="G30" s="38">
        <f t="shared" si="0"/>
        <v>5543133.7651976328</v>
      </c>
      <c r="H30" s="39">
        <v>2537917.8763169069</v>
      </c>
      <c r="I30" s="39">
        <v>2866792.2407456054</v>
      </c>
      <c r="J30" s="39">
        <v>138423.64813511993</v>
      </c>
      <c r="K30" s="38">
        <v>3238699.6444465672</v>
      </c>
      <c r="L30" s="38">
        <v>4150250.6214299696</v>
      </c>
      <c r="M30" s="152">
        <v>5487987.0554483254</v>
      </c>
      <c r="N30" s="153">
        <f t="shared" si="1"/>
        <v>20184103.450302757</v>
      </c>
      <c r="O30" s="159"/>
    </row>
    <row r="31" spans="2:16" s="27" customFormat="1" ht="18.75" customHeight="1" x14ac:dyDescent="0.2">
      <c r="B31" s="36"/>
      <c r="C31" s="37"/>
      <c r="D31" s="37">
        <v>3</v>
      </c>
      <c r="E31" s="164">
        <v>7909815.7092816522</v>
      </c>
      <c r="F31" s="38">
        <v>2542574.3921155185</v>
      </c>
      <c r="G31" s="38">
        <f t="shared" si="0"/>
        <v>5561808.8799757063</v>
      </c>
      <c r="H31" s="39">
        <v>3116721.4355590618</v>
      </c>
      <c r="I31" s="39">
        <v>2316149.8757126182</v>
      </c>
      <c r="J31" s="39">
        <v>128937.56870402605</v>
      </c>
      <c r="K31" s="38">
        <v>4525782.1531696562</v>
      </c>
      <c r="L31" s="38">
        <v>3885706.8238680074</v>
      </c>
      <c r="M31" s="152">
        <v>2074563.7289408585</v>
      </c>
      <c r="N31" s="153">
        <f t="shared" si="1"/>
        <v>18728838.039615385</v>
      </c>
      <c r="O31" s="159"/>
    </row>
    <row r="32" spans="2:16" s="27" customFormat="1" ht="18.75" customHeight="1" x14ac:dyDescent="0.2">
      <c r="B32" s="41"/>
      <c r="C32" s="42"/>
      <c r="D32" s="42">
        <v>4</v>
      </c>
      <c r="E32" s="165">
        <v>8106631.5587620819</v>
      </c>
      <c r="F32" s="43">
        <v>2823659.8662304338</v>
      </c>
      <c r="G32" s="43">
        <f t="shared" si="0"/>
        <v>6806567.955581679</v>
      </c>
      <c r="H32" s="44">
        <v>3539609.262060429</v>
      </c>
      <c r="I32" s="44">
        <v>3117393.1676910929</v>
      </c>
      <c r="J32" s="44">
        <v>149565.52583015748</v>
      </c>
      <c r="K32" s="43">
        <v>5593614.9719764842</v>
      </c>
      <c r="L32" s="43">
        <v>4302793.0245357044</v>
      </c>
      <c r="M32" s="154">
        <v>-1653186.6026611179</v>
      </c>
      <c r="N32" s="155">
        <f t="shared" si="1"/>
        <v>17374494.725353859</v>
      </c>
      <c r="O32" s="159"/>
    </row>
    <row r="33" spans="2:14" s="27" customFormat="1" ht="18.75" customHeight="1" x14ac:dyDescent="0.2">
      <c r="B33" s="52" t="s">
        <v>83</v>
      </c>
      <c r="C33" s="53">
        <v>1402</v>
      </c>
      <c r="D33" s="53">
        <v>1</v>
      </c>
      <c r="E33" s="193">
        <v>7846317.7968351375</v>
      </c>
      <c r="F33" s="54">
        <v>2247570.4983814643</v>
      </c>
      <c r="G33" s="54">
        <f t="shared" si="0"/>
        <v>4323359.583193427</v>
      </c>
      <c r="H33" s="55">
        <v>1933007.348885647</v>
      </c>
      <c r="I33" s="55">
        <v>2269587.4916131473</v>
      </c>
      <c r="J33" s="55">
        <v>120764.74269463291</v>
      </c>
      <c r="K33" s="54">
        <v>3684834.6838700534</v>
      </c>
      <c r="L33" s="54">
        <v>3641279.800332197</v>
      </c>
      <c r="M33" s="156">
        <v>4432457.7658253983</v>
      </c>
      <c r="N33" s="157">
        <f t="shared" si="1"/>
        <v>18893260.527773283</v>
      </c>
    </row>
    <row r="34" spans="2:14" s="27" customFormat="1" ht="18.75" customHeight="1" x14ac:dyDescent="0.2">
      <c r="B34" s="36"/>
      <c r="C34" s="37"/>
      <c r="D34" s="37">
        <v>2</v>
      </c>
      <c r="E34" s="164">
        <v>7810680.6845147694</v>
      </c>
      <c r="F34" s="38">
        <v>2373908.2625730955</v>
      </c>
      <c r="G34" s="38">
        <f t="shared" si="0"/>
        <v>5779743.0376682254</v>
      </c>
      <c r="H34" s="39">
        <v>2721089.2491853386</v>
      </c>
      <c r="I34" s="39">
        <v>2930095.0193801601</v>
      </c>
      <c r="J34" s="39">
        <v>128558.769102727</v>
      </c>
      <c r="K34" s="38">
        <v>4060037.160602707</v>
      </c>
      <c r="L34" s="38">
        <v>4268643.5458431905</v>
      </c>
      <c r="M34" s="152">
        <v>5349788.029761374</v>
      </c>
      <c r="N34" s="153">
        <f t="shared" si="1"/>
        <v>21105513.62927698</v>
      </c>
    </row>
    <row r="35" spans="2:14" s="27" customFormat="1" ht="18.75" customHeight="1" x14ac:dyDescent="0.2">
      <c r="B35" s="36"/>
      <c r="C35" s="37"/>
      <c r="D35" s="37">
        <v>3</v>
      </c>
      <c r="E35" s="164">
        <v>7719617.0338958958</v>
      </c>
      <c r="F35" s="38">
        <v>2340714.1600961974</v>
      </c>
      <c r="G35" s="38">
        <f t="shared" si="0"/>
        <v>5777052.4878364066</v>
      </c>
      <c r="H35" s="39">
        <v>3261712.8011035705</v>
      </c>
      <c r="I35" s="39">
        <v>2406267.5069495081</v>
      </c>
      <c r="J35" s="39">
        <v>109072.17978332801</v>
      </c>
      <c r="K35" s="38">
        <v>4901163.486580139</v>
      </c>
      <c r="L35" s="38">
        <v>4281931.9137210837</v>
      </c>
      <c r="M35" s="152">
        <v>3054195.5765311569</v>
      </c>
      <c r="N35" s="153">
        <f t="shared" si="1"/>
        <v>19510810.831218712</v>
      </c>
    </row>
    <row r="36" spans="2:14" s="27" customFormat="1" ht="18.75" customHeight="1" x14ac:dyDescent="0.2">
      <c r="B36" s="41"/>
      <c r="C36" s="42"/>
      <c r="D36" s="42">
        <v>4</v>
      </c>
      <c r="E36" s="165">
        <v>8143268.6467110664</v>
      </c>
      <c r="F36" s="43">
        <v>2889864.061632473</v>
      </c>
      <c r="G36" s="43">
        <f t="shared" si="0"/>
        <v>7710883.4532034975</v>
      </c>
      <c r="H36" s="44">
        <v>3899060.5348905968</v>
      </c>
      <c r="I36" s="44">
        <v>3670308.8665855723</v>
      </c>
      <c r="J36" s="44">
        <v>141514.05172732892</v>
      </c>
      <c r="K36" s="43">
        <v>6391753.677135027</v>
      </c>
      <c r="L36" s="43">
        <v>3983918.0596457948</v>
      </c>
      <c r="M36" s="154">
        <v>-2687056.758891352</v>
      </c>
      <c r="N36" s="155">
        <f t="shared" si="1"/>
        <v>18464795.020144917</v>
      </c>
    </row>
    <row r="37" spans="2:14" s="27" customFormat="1" ht="18.75" customHeight="1" x14ac:dyDescent="0.2">
      <c r="B37" s="52" t="s">
        <v>84</v>
      </c>
      <c r="C37" s="53">
        <v>1403</v>
      </c>
      <c r="D37" s="53">
        <v>1</v>
      </c>
      <c r="E37" s="193">
        <v>7961693.0080623999</v>
      </c>
      <c r="F37" s="54">
        <v>2183528.2545372918</v>
      </c>
      <c r="G37" s="54">
        <f t="shared" ref="G37:G44" si="2">+H37+I37+J37</f>
        <v>4416945.6901035709</v>
      </c>
      <c r="H37" s="55">
        <v>1934153.8772271601</v>
      </c>
      <c r="I37" s="55">
        <v>2363947.7953434982</v>
      </c>
      <c r="J37" s="55">
        <v>118844.01753291172</v>
      </c>
      <c r="K37" s="54">
        <v>4096283.8719874187</v>
      </c>
      <c r="L37" s="54">
        <v>3670774.1667148876</v>
      </c>
      <c r="M37" s="156">
        <v>4634231.9068221664</v>
      </c>
      <c r="N37" s="157">
        <f t="shared" ref="N37:N44" si="3">+E37+F37+G37+K37-L37+M37</f>
        <v>19621908.56479796</v>
      </c>
    </row>
    <row r="38" spans="2:14" s="27" customFormat="1" ht="18.75" customHeight="1" x14ac:dyDescent="0.2">
      <c r="B38" s="36"/>
      <c r="C38" s="37"/>
      <c r="D38" s="37">
        <v>2</v>
      </c>
      <c r="E38" s="164">
        <v>8008090.4639688013</v>
      </c>
      <c r="F38" s="38">
        <v>2492204.1642854549</v>
      </c>
      <c r="G38" s="38">
        <f t="shared" si="2"/>
        <v>5985627.6752460776</v>
      </c>
      <c r="H38" s="39">
        <v>2850646.9162419336</v>
      </c>
      <c r="I38" s="39">
        <v>3000323.358701271</v>
      </c>
      <c r="J38" s="39">
        <v>134657.40030287293</v>
      </c>
      <c r="K38" s="38">
        <v>4228137.0770306038</v>
      </c>
      <c r="L38" s="38">
        <v>4412496.8333381061</v>
      </c>
      <c r="M38" s="152">
        <v>5537274.8434423078</v>
      </c>
      <c r="N38" s="153">
        <f t="shared" si="3"/>
        <v>21838837.39063514</v>
      </c>
    </row>
    <row r="39" spans="2:14" s="27" customFormat="1" ht="18.75" customHeight="1" x14ac:dyDescent="0.2">
      <c r="B39" s="36"/>
      <c r="C39" s="37"/>
      <c r="D39" s="37">
        <v>3</v>
      </c>
      <c r="E39" s="164">
        <v>8209277.3423456624</v>
      </c>
      <c r="F39" s="38">
        <v>2538924.6224114127</v>
      </c>
      <c r="G39" s="38">
        <f t="shared" si="2"/>
        <v>6033218.7472867379</v>
      </c>
      <c r="H39" s="39">
        <v>3471144.4543848252</v>
      </c>
      <c r="I39" s="39">
        <v>2444988.4997855844</v>
      </c>
      <c r="J39" s="39">
        <v>117085.79311632868</v>
      </c>
      <c r="K39" s="38">
        <v>5190177.8305994859</v>
      </c>
      <c r="L39" s="38">
        <v>4171029.8771557072</v>
      </c>
      <c r="M39" s="152">
        <v>2533164.7021125993</v>
      </c>
      <c r="N39" s="153">
        <f t="shared" si="3"/>
        <v>20333733.367600195</v>
      </c>
    </row>
    <row r="40" spans="2:14" s="27" customFormat="1" ht="18.75" customHeight="1" x14ac:dyDescent="0.2">
      <c r="B40" s="41"/>
      <c r="C40" s="42"/>
      <c r="D40" s="42">
        <v>4</v>
      </c>
      <c r="E40" s="165">
        <v>8453445.7116696276</v>
      </c>
      <c r="F40" s="43">
        <v>3007074.2411805848</v>
      </c>
      <c r="G40" s="43">
        <f t="shared" si="2"/>
        <v>8061220.5048241094</v>
      </c>
      <c r="H40" s="44">
        <v>4109038.6000200091</v>
      </c>
      <c r="I40" s="44">
        <v>3805278.5035153935</v>
      </c>
      <c r="J40" s="44">
        <v>146903.40128870675</v>
      </c>
      <c r="K40" s="43">
        <v>6665777.6835194118</v>
      </c>
      <c r="L40" s="43">
        <v>4350438.5211332086</v>
      </c>
      <c r="M40" s="154">
        <v>-2800883.3825817583</v>
      </c>
      <c r="N40" s="155">
        <f t="shared" si="3"/>
        <v>19036196.237478767</v>
      </c>
    </row>
    <row r="41" spans="2:14" s="27" customFormat="1" ht="18.75" customHeight="1" x14ac:dyDescent="0.2">
      <c r="B41" s="52" t="s">
        <v>85</v>
      </c>
      <c r="C41" s="53">
        <v>1404</v>
      </c>
      <c r="D41" s="53">
        <v>1</v>
      </c>
      <c r="E41" s="193">
        <v>8125677.1303755278</v>
      </c>
      <c r="F41" s="54">
        <v>2228545.9515782674</v>
      </c>
      <c r="G41" s="54">
        <f t="shared" si="2"/>
        <v>3803593.8877728395</v>
      </c>
      <c r="H41" s="55">
        <v>1651355.2002999131</v>
      </c>
      <c r="I41" s="55">
        <v>2032170.0519799914</v>
      </c>
      <c r="J41" s="55">
        <v>120068.63549293501</v>
      </c>
      <c r="K41" s="54">
        <v>3870912.6028963011</v>
      </c>
      <c r="L41" s="54">
        <v>3238724.0472925454</v>
      </c>
      <c r="M41" s="156">
        <v>4321625.8626052085</v>
      </c>
      <c r="N41" s="157">
        <f t="shared" si="3"/>
        <v>19111631.387935601</v>
      </c>
    </row>
    <row r="42" spans="2:14" s="27" customFormat="1" ht="18.75" customHeight="1" x14ac:dyDescent="0.2">
      <c r="B42" s="36"/>
      <c r="C42" s="37"/>
      <c r="D42" s="37">
        <v>2</v>
      </c>
      <c r="E42" s="164">
        <v>8086971.7159302849</v>
      </c>
      <c r="F42" s="38">
        <v>2497973.9696552516</v>
      </c>
      <c r="G42" s="38">
        <f t="shared" si="2"/>
        <v>5441536.8523972426</v>
      </c>
      <c r="H42" s="39">
        <v>2533031.6223662449</v>
      </c>
      <c r="I42" s="39">
        <v>2770862.9552537189</v>
      </c>
      <c r="J42" s="39">
        <v>137642.27477727845</v>
      </c>
      <c r="K42" s="38">
        <v>4512160.354019112</v>
      </c>
      <c r="L42" s="38">
        <v>3758123.5529540651</v>
      </c>
      <c r="M42" s="152">
        <v>5138426.3002993818</v>
      </c>
      <c r="N42" s="153">
        <f t="shared" si="3"/>
        <v>21918945.639347203</v>
      </c>
    </row>
    <row r="43" spans="2:14" s="27" customFormat="1" ht="18.75" customHeight="1" x14ac:dyDescent="0.2">
      <c r="B43" s="36"/>
      <c r="C43" s="37"/>
      <c r="D43" s="37">
        <v>3</v>
      </c>
      <c r="E43" s="164">
        <v>8240512.5961984005</v>
      </c>
      <c r="F43" s="38">
        <v>2591462.5737802112</v>
      </c>
      <c r="G43" s="38">
        <f t="shared" si="2"/>
        <v>5199237.698863579</v>
      </c>
      <c r="H43" s="39">
        <v>3394563.6060197246</v>
      </c>
      <c r="I43" s="39">
        <v>1686762.6616452944</v>
      </c>
      <c r="J43" s="39">
        <v>117911.43119855928</v>
      </c>
      <c r="K43" s="38">
        <v>5045141.2612648746</v>
      </c>
      <c r="L43" s="38">
        <v>3728900.7101772022</v>
      </c>
      <c r="M43" s="152">
        <v>3415716.7014112021</v>
      </c>
      <c r="N43" s="153">
        <f t="shared" si="3"/>
        <v>20763170.121341065</v>
      </c>
    </row>
    <row r="44" spans="2:14" s="27" customFormat="1" ht="18.75" customHeight="1" thickBot="1" x14ac:dyDescent="0.25">
      <c r="B44" s="57"/>
      <c r="C44" s="58"/>
      <c r="D44" s="58">
        <v>4</v>
      </c>
      <c r="E44" s="194">
        <v>8238412.9634604426</v>
      </c>
      <c r="F44" s="59">
        <v>2955450.3257703008</v>
      </c>
      <c r="G44" s="59">
        <f t="shared" si="2"/>
        <v>7126945.6359149963</v>
      </c>
      <c r="H44" s="60">
        <v>3283223.0618540887</v>
      </c>
      <c r="I44" s="60">
        <v>3699527.3150714813</v>
      </c>
      <c r="J44" s="60">
        <v>144195.25898942663</v>
      </c>
      <c r="K44" s="59">
        <v>5772197.9020970035</v>
      </c>
      <c r="L44" s="59">
        <v>3123614.8581736437</v>
      </c>
      <c r="M44" s="160">
        <v>-2676438.7084919079</v>
      </c>
      <c r="N44" s="161">
        <f t="shared" si="3"/>
        <v>18292953.260577191</v>
      </c>
    </row>
    <row r="45" spans="2:14" ht="18.75" customHeight="1" x14ac:dyDescent="0.2">
      <c r="B45" s="82"/>
      <c r="C45" s="82"/>
      <c r="D45" s="82"/>
    </row>
    <row r="46" spans="2:14" ht="18.75" customHeight="1" thickBot="1" x14ac:dyDescent="0.25">
      <c r="B46" s="82"/>
      <c r="C46" s="82"/>
      <c r="D46" s="82"/>
    </row>
    <row r="47" spans="2:14" s="91" customFormat="1" ht="30" customHeight="1" thickBot="1" x14ac:dyDescent="0.25">
      <c r="B47" s="281" t="s">
        <v>138</v>
      </c>
      <c r="C47" s="282"/>
      <c r="D47" s="282"/>
      <c r="E47" s="282"/>
      <c r="F47" s="282"/>
      <c r="G47" s="282"/>
      <c r="H47" s="282"/>
      <c r="I47" s="282"/>
      <c r="J47" s="282"/>
      <c r="K47" s="282"/>
      <c r="L47" s="282"/>
      <c r="M47" s="282"/>
      <c r="N47" s="283"/>
    </row>
    <row r="48" spans="2:14" s="91" customFormat="1" ht="19.5" customHeight="1" thickBot="1" x14ac:dyDescent="0.25">
      <c r="B48" s="280" t="s">
        <v>45</v>
      </c>
      <c r="C48" s="280"/>
      <c r="D48" s="280"/>
      <c r="E48" s="280"/>
      <c r="F48" s="280"/>
      <c r="G48" s="280"/>
      <c r="H48" s="280"/>
      <c r="I48" s="280"/>
      <c r="J48" s="280"/>
      <c r="K48" s="280"/>
      <c r="L48" s="280"/>
      <c r="M48" s="280"/>
      <c r="N48" s="280"/>
    </row>
    <row r="49" spans="2:14" ht="60" customHeight="1" thickBot="1" x14ac:dyDescent="0.25">
      <c r="B49" s="262" t="s">
        <v>73</v>
      </c>
      <c r="C49" s="263"/>
      <c r="D49" s="263"/>
      <c r="E49" s="94" t="s">
        <v>117</v>
      </c>
      <c r="F49" s="94" t="s">
        <v>118</v>
      </c>
      <c r="G49" s="94" t="s">
        <v>119</v>
      </c>
      <c r="H49" s="94" t="s">
        <v>120</v>
      </c>
      <c r="I49" s="94" t="s">
        <v>93</v>
      </c>
      <c r="J49" s="94" t="s">
        <v>121</v>
      </c>
      <c r="K49" s="94" t="s">
        <v>122</v>
      </c>
      <c r="L49" s="94" t="s">
        <v>123</v>
      </c>
      <c r="M49" s="94" t="s">
        <v>124</v>
      </c>
      <c r="N49" s="95" t="s">
        <v>125</v>
      </c>
    </row>
    <row r="50" spans="2:14" s="27" customFormat="1" ht="18.75" customHeight="1" x14ac:dyDescent="0.2">
      <c r="B50" s="264" t="s">
        <v>76</v>
      </c>
      <c r="C50" s="265"/>
      <c r="D50" s="265"/>
      <c r="E50" s="33">
        <f>+SUM(E5:E8)</f>
        <v>31413368.432494376</v>
      </c>
      <c r="F50" s="33">
        <f t="shared" ref="F50:N50" si="4">+SUM(F5:F8)</f>
        <v>10060766.141787661</v>
      </c>
      <c r="G50" s="33">
        <f t="shared" si="4"/>
        <v>23355540.911123309</v>
      </c>
      <c r="H50" s="34">
        <f t="shared" si="4"/>
        <v>10758750.191317651</v>
      </c>
      <c r="I50" s="34">
        <f t="shared" si="4"/>
        <v>12143812.298058677</v>
      </c>
      <c r="J50" s="34">
        <f t="shared" si="4"/>
        <v>452978.4217469822</v>
      </c>
      <c r="K50" s="33">
        <f t="shared" si="4"/>
        <v>17813292.913113751</v>
      </c>
      <c r="L50" s="33">
        <f t="shared" si="4"/>
        <v>22005818.989985254</v>
      </c>
      <c r="M50" s="33">
        <f t="shared" si="4"/>
        <v>6730320.5479206676</v>
      </c>
      <c r="N50" s="35">
        <f t="shared" si="4"/>
        <v>67367469.956454515</v>
      </c>
    </row>
    <row r="51" spans="2:14" s="27" customFormat="1" ht="18.75" customHeight="1" x14ac:dyDescent="0.2">
      <c r="B51" s="266" t="s">
        <v>77</v>
      </c>
      <c r="C51" s="267"/>
      <c r="D51" s="267"/>
      <c r="E51" s="38">
        <f>+SUM(E9:E12)</f>
        <v>31918141.373880804</v>
      </c>
      <c r="F51" s="38">
        <f t="shared" ref="F51:N51" si="5">+SUM(F9:F12)</f>
        <v>10032399.819197476</v>
      </c>
      <c r="G51" s="38">
        <f t="shared" si="5"/>
        <v>23296508.489275351</v>
      </c>
      <c r="H51" s="39">
        <f t="shared" si="5"/>
        <v>10974222.704328716</v>
      </c>
      <c r="I51" s="39">
        <f t="shared" si="5"/>
        <v>11814084.601103207</v>
      </c>
      <c r="J51" s="39">
        <f t="shared" si="5"/>
        <v>508201.18384342937</v>
      </c>
      <c r="K51" s="38">
        <f t="shared" si="5"/>
        <v>18477812.120496862</v>
      </c>
      <c r="L51" s="38">
        <f t="shared" si="5"/>
        <v>24720467.241131358</v>
      </c>
      <c r="M51" s="38">
        <f t="shared" si="5"/>
        <v>10402190.816585422</v>
      </c>
      <c r="N51" s="40">
        <f t="shared" si="5"/>
        <v>69406585.378304541</v>
      </c>
    </row>
    <row r="52" spans="2:14" s="27" customFormat="1" ht="18.75" customHeight="1" x14ac:dyDescent="0.2">
      <c r="B52" s="266" t="s">
        <v>78</v>
      </c>
      <c r="C52" s="267"/>
      <c r="D52" s="267"/>
      <c r="E52" s="38">
        <f>+SUM(E13:E16)</f>
        <v>30221647.26390937</v>
      </c>
      <c r="F52" s="38">
        <f t="shared" ref="F52:N52" si="6">+SUM(F13:F16)</f>
        <v>9794046.377153391</v>
      </c>
      <c r="G52" s="38">
        <f t="shared" si="6"/>
        <v>19616573.064109996</v>
      </c>
      <c r="H52" s="39">
        <f t="shared" si="6"/>
        <v>8937762.8604005184</v>
      </c>
      <c r="I52" s="39">
        <f t="shared" si="6"/>
        <v>10334713.468406051</v>
      </c>
      <c r="J52" s="39">
        <f t="shared" si="6"/>
        <v>344096.73530342674</v>
      </c>
      <c r="K52" s="38">
        <f t="shared" si="6"/>
        <v>18932169.472099699</v>
      </c>
      <c r="L52" s="38">
        <f t="shared" si="6"/>
        <v>20023702.800166599</v>
      </c>
      <c r="M52" s="38">
        <f t="shared" si="6"/>
        <v>8264520.8348069414</v>
      </c>
      <c r="N52" s="40">
        <f t="shared" si="6"/>
        <v>66805254.211912796</v>
      </c>
    </row>
    <row r="53" spans="2:14" s="27" customFormat="1" ht="18.75" customHeight="1" x14ac:dyDescent="0.2">
      <c r="B53" s="266" t="s">
        <v>79</v>
      </c>
      <c r="C53" s="267"/>
      <c r="D53" s="267"/>
      <c r="E53" s="38">
        <f>+SUM(E17:E20)</f>
        <v>27805312.566726573</v>
      </c>
      <c r="F53" s="38">
        <f t="shared" ref="F53:N53" si="7">+SUM(F17:F20)</f>
        <v>9189498.7411902808</v>
      </c>
      <c r="G53" s="38">
        <f t="shared" si="7"/>
        <v>18580217.309750512</v>
      </c>
      <c r="H53" s="39">
        <f t="shared" si="7"/>
        <v>8177971.4533853475</v>
      </c>
      <c r="I53" s="39">
        <f t="shared" si="7"/>
        <v>10085690.527955122</v>
      </c>
      <c r="J53" s="39">
        <f t="shared" si="7"/>
        <v>316555.32841004326</v>
      </c>
      <c r="K53" s="38">
        <f t="shared" si="7"/>
        <v>16443568.61211146</v>
      </c>
      <c r="L53" s="38">
        <f t="shared" si="7"/>
        <v>15180834.049646681</v>
      </c>
      <c r="M53" s="38">
        <f t="shared" si="7"/>
        <v>8389928.1179738026</v>
      </c>
      <c r="N53" s="40">
        <f t="shared" si="7"/>
        <v>65227691.29810594</v>
      </c>
    </row>
    <row r="54" spans="2:14" s="27" customFormat="1" ht="18.75" customHeight="1" x14ac:dyDescent="0.2">
      <c r="B54" s="266" t="s">
        <v>80</v>
      </c>
      <c r="C54" s="267"/>
      <c r="D54" s="267"/>
      <c r="E54" s="38">
        <f>+SUM(E21:E24)</f>
        <v>27656016.262208007</v>
      </c>
      <c r="F54" s="38">
        <f t="shared" ref="F54:N54" si="8">+SUM(F21:F24)</f>
        <v>9157995.8494221959</v>
      </c>
      <c r="G54" s="38">
        <f t="shared" si="8"/>
        <v>19433247.17819377</v>
      </c>
      <c r="H54" s="39">
        <f t="shared" si="8"/>
        <v>8481834.273209447</v>
      </c>
      <c r="I54" s="39">
        <f t="shared" si="8"/>
        <v>10509501.127763987</v>
      </c>
      <c r="J54" s="39">
        <f t="shared" si="8"/>
        <v>441911.77722034033</v>
      </c>
      <c r="K54" s="38">
        <f t="shared" si="8"/>
        <v>14796705.493658124</v>
      </c>
      <c r="L54" s="38">
        <f t="shared" si="8"/>
        <v>12011803.033024484</v>
      </c>
      <c r="M54" s="38">
        <f t="shared" si="8"/>
        <v>9092818.7842623517</v>
      </c>
      <c r="N54" s="40">
        <f t="shared" si="8"/>
        <v>68124980.534719974</v>
      </c>
    </row>
    <row r="55" spans="2:14" s="27" customFormat="1" ht="18.75" customHeight="1" x14ac:dyDescent="0.2">
      <c r="B55" s="266" t="s">
        <v>81</v>
      </c>
      <c r="C55" s="267"/>
      <c r="D55" s="267"/>
      <c r="E55" s="38">
        <f>+SUM(E25:E28)</f>
        <v>29444124.309956357</v>
      </c>
      <c r="F55" s="38">
        <f t="shared" ref="F55:N55" si="9">+SUM(F25:F28)</f>
        <v>9985534.5755273029</v>
      </c>
      <c r="G55" s="38">
        <f t="shared" si="9"/>
        <v>20310156.160443645</v>
      </c>
      <c r="H55" s="39">
        <f t="shared" si="9"/>
        <v>9702720.3233798724</v>
      </c>
      <c r="I55" s="39">
        <f t="shared" si="9"/>
        <v>10179228.501491975</v>
      </c>
      <c r="J55" s="39">
        <f t="shared" si="9"/>
        <v>428207.33557179681</v>
      </c>
      <c r="K55" s="38">
        <f t="shared" si="9"/>
        <v>15620239.582421673</v>
      </c>
      <c r="L55" s="38">
        <f t="shared" si="9"/>
        <v>14651185.115127893</v>
      </c>
      <c r="M55" s="38">
        <f t="shared" si="9"/>
        <v>10230283.696705624</v>
      </c>
      <c r="N55" s="40">
        <f t="shared" si="9"/>
        <v>70939153.20992671</v>
      </c>
    </row>
    <row r="56" spans="2:14" s="27" customFormat="1" ht="18.75" customHeight="1" x14ac:dyDescent="0.2">
      <c r="B56" s="266" t="s">
        <v>82</v>
      </c>
      <c r="C56" s="267"/>
      <c r="D56" s="267"/>
      <c r="E56" s="38">
        <f>+SUM(E29:E32)</f>
        <v>31017010.569816086</v>
      </c>
      <c r="F56" s="38">
        <f t="shared" ref="F56:N56" si="10">+SUM(F29:F32)</f>
        <v>9910588.7910455801</v>
      </c>
      <c r="G56" s="38">
        <f t="shared" si="10"/>
        <v>22184894.856363449</v>
      </c>
      <c r="H56" s="39">
        <f t="shared" si="10"/>
        <v>11124950.561774496</v>
      </c>
      <c r="I56" s="39">
        <f t="shared" si="10"/>
        <v>10536947.761557782</v>
      </c>
      <c r="J56" s="39">
        <f t="shared" si="10"/>
        <v>522996.53303117119</v>
      </c>
      <c r="K56" s="38">
        <f t="shared" si="10"/>
        <v>16825253.025419939</v>
      </c>
      <c r="L56" s="38">
        <f t="shared" si="10"/>
        <v>15934998.086997695</v>
      </c>
      <c r="M56" s="38">
        <f t="shared" si="10"/>
        <v>10024251.229985315</v>
      </c>
      <c r="N56" s="40">
        <f t="shared" si="10"/>
        <v>74027000.385632679</v>
      </c>
    </row>
    <row r="57" spans="2:14" s="27" customFormat="1" ht="18.75" customHeight="1" x14ac:dyDescent="0.2">
      <c r="B57" s="266" t="s">
        <v>83</v>
      </c>
      <c r="C57" s="267"/>
      <c r="D57" s="267"/>
      <c r="E57" s="38">
        <f>+SUM(E33:E36)</f>
        <v>31519884.161956869</v>
      </c>
      <c r="F57" s="38">
        <f t="shared" ref="F57:N57" si="11">+SUM(F33:F36)</f>
        <v>9852056.9826832302</v>
      </c>
      <c r="G57" s="38">
        <f t="shared" si="11"/>
        <v>23591038.561901554</v>
      </c>
      <c r="H57" s="39">
        <f t="shared" si="11"/>
        <v>11814869.934065152</v>
      </c>
      <c r="I57" s="39">
        <f t="shared" si="11"/>
        <v>11276258.884528387</v>
      </c>
      <c r="J57" s="39">
        <f t="shared" si="11"/>
        <v>499909.74330801686</v>
      </c>
      <c r="K57" s="38">
        <f t="shared" si="11"/>
        <v>19037789.008187927</v>
      </c>
      <c r="L57" s="38">
        <f t="shared" si="11"/>
        <v>16175773.319542266</v>
      </c>
      <c r="M57" s="38">
        <f t="shared" si="11"/>
        <v>10149384.613226578</v>
      </c>
      <c r="N57" s="40">
        <f t="shared" si="11"/>
        <v>77974380.008413896</v>
      </c>
    </row>
    <row r="58" spans="2:14" s="27" customFormat="1" ht="18.75" customHeight="1" x14ac:dyDescent="0.2">
      <c r="B58" s="266" t="s">
        <v>84</v>
      </c>
      <c r="C58" s="267"/>
      <c r="D58" s="267"/>
      <c r="E58" s="38">
        <f>+SUM(E37:E40)</f>
        <v>32632506.526046492</v>
      </c>
      <c r="F58" s="38">
        <f t="shared" ref="F58:N58" si="12">+SUM(F37:F40)</f>
        <v>10221731.282414746</v>
      </c>
      <c r="G58" s="38">
        <f t="shared" si="12"/>
        <v>24497012.617460497</v>
      </c>
      <c r="H58" s="39">
        <f t="shared" si="12"/>
        <v>12364983.847873928</v>
      </c>
      <c r="I58" s="39">
        <f t="shared" si="12"/>
        <v>11614538.157345748</v>
      </c>
      <c r="J58" s="39">
        <f t="shared" si="12"/>
        <v>517490.61224082013</v>
      </c>
      <c r="K58" s="38">
        <f t="shared" si="12"/>
        <v>20180376.463136919</v>
      </c>
      <c r="L58" s="38">
        <f t="shared" si="12"/>
        <v>16604739.398341911</v>
      </c>
      <c r="M58" s="38">
        <f t="shared" si="12"/>
        <v>9903788.0697953142</v>
      </c>
      <c r="N58" s="40">
        <f t="shared" si="12"/>
        <v>80830675.560512066</v>
      </c>
    </row>
    <row r="59" spans="2:14" s="27" customFormat="1" ht="18.75" customHeight="1" thickBot="1" x14ac:dyDescent="0.25">
      <c r="B59" s="272" t="s">
        <v>85</v>
      </c>
      <c r="C59" s="273"/>
      <c r="D59" s="273"/>
      <c r="E59" s="59">
        <f>+SUM(E41:E44)</f>
        <v>32691574.405964654</v>
      </c>
      <c r="F59" s="59">
        <f t="shared" ref="F59:N59" si="13">+SUM(F41:F44)</f>
        <v>10273432.820784032</v>
      </c>
      <c r="G59" s="59">
        <f t="shared" si="13"/>
        <v>21571314.074948657</v>
      </c>
      <c r="H59" s="60">
        <f t="shared" si="13"/>
        <v>10862173.490539972</v>
      </c>
      <c r="I59" s="60">
        <f t="shared" si="13"/>
        <v>10189322.983950485</v>
      </c>
      <c r="J59" s="60">
        <f t="shared" si="13"/>
        <v>519817.60045819939</v>
      </c>
      <c r="K59" s="59">
        <f t="shared" si="13"/>
        <v>19200412.120277293</v>
      </c>
      <c r="L59" s="59">
        <f t="shared" si="13"/>
        <v>13849363.168597456</v>
      </c>
      <c r="M59" s="59">
        <f t="shared" si="13"/>
        <v>10199330.155823885</v>
      </c>
      <c r="N59" s="61">
        <f t="shared" si="13"/>
        <v>80086700.409201056</v>
      </c>
    </row>
    <row r="60" spans="2:14" ht="18.75" x14ac:dyDescent="0.3">
      <c r="B60" s="68" t="s">
        <v>109</v>
      </c>
      <c r="C60" s="96"/>
      <c r="D60" s="96"/>
      <c r="E60" s="96"/>
      <c r="F60" s="96"/>
      <c r="G60" s="96"/>
      <c r="H60" s="96"/>
      <c r="I60" s="96"/>
      <c r="J60" s="96"/>
      <c r="K60" s="96"/>
      <c r="L60" s="96"/>
      <c r="M60" s="96"/>
      <c r="N60" s="96"/>
    </row>
    <row r="61" spans="2:14" x14ac:dyDescent="0.2">
      <c r="B61" s="82"/>
      <c r="C61" s="82"/>
      <c r="D61" s="82"/>
    </row>
    <row r="62" spans="2:14" x14ac:dyDescent="0.2">
      <c r="B62" s="82"/>
      <c r="C62" s="82"/>
      <c r="D62" s="82"/>
    </row>
    <row r="63" spans="2:14" x14ac:dyDescent="0.2">
      <c r="B63" s="82"/>
      <c r="C63" s="82"/>
      <c r="D63" s="82"/>
    </row>
    <row r="64" spans="2:14" x14ac:dyDescent="0.2">
      <c r="B64" s="82"/>
      <c r="C64" s="82"/>
      <c r="D64" s="82"/>
    </row>
    <row r="65" s="82" customFormat="1" x14ac:dyDescent="0.2"/>
    <row r="66" s="82" customFormat="1" x14ac:dyDescent="0.2"/>
    <row r="67" s="82" customFormat="1" x14ac:dyDescent="0.2"/>
    <row r="68" s="82" customFormat="1" x14ac:dyDescent="0.2"/>
    <row r="69" s="82" customFormat="1" x14ac:dyDescent="0.2"/>
    <row r="70" s="82" customFormat="1" x14ac:dyDescent="0.2"/>
    <row r="71" s="82" customFormat="1" x14ac:dyDescent="0.2"/>
    <row r="72" s="82" customFormat="1" x14ac:dyDescent="0.2"/>
    <row r="73" s="82" customFormat="1" x14ac:dyDescent="0.2"/>
    <row r="74" s="82" customFormat="1" x14ac:dyDescent="0.2"/>
    <row r="75" s="82" customFormat="1" x14ac:dyDescent="0.2"/>
    <row r="76" s="82" customFormat="1" x14ac:dyDescent="0.2"/>
    <row r="77" s="82" customFormat="1" x14ac:dyDescent="0.2"/>
    <row r="78" s="82" customFormat="1" x14ac:dyDescent="0.2"/>
    <row r="79" s="82" customFormat="1" x14ac:dyDescent="0.2"/>
    <row r="80" s="82" customFormat="1" x14ac:dyDescent="0.2"/>
    <row r="81" s="82" customFormat="1" x14ac:dyDescent="0.2"/>
    <row r="82" s="82" customFormat="1" x14ac:dyDescent="0.2"/>
    <row r="83" s="82" customFormat="1" x14ac:dyDescent="0.2"/>
    <row r="84" s="82" customFormat="1" x14ac:dyDescent="0.2"/>
    <row r="85" s="82" customFormat="1" x14ac:dyDescent="0.2"/>
    <row r="86" s="82" customFormat="1" x14ac:dyDescent="0.2"/>
    <row r="87" s="82" customFormat="1" x14ac:dyDescent="0.2"/>
    <row r="88" s="82" customFormat="1" x14ac:dyDescent="0.2"/>
    <row r="89" s="82" customFormat="1" x14ac:dyDescent="0.2"/>
    <row r="90" s="82" customFormat="1" x14ac:dyDescent="0.2"/>
    <row r="91" s="82" customFormat="1" x14ac:dyDescent="0.2"/>
    <row r="92" s="82" customFormat="1" x14ac:dyDescent="0.2"/>
    <row r="93" s="82" customFormat="1" x14ac:dyDescent="0.2"/>
    <row r="94" s="82" customFormat="1" x14ac:dyDescent="0.2"/>
    <row r="95" s="82" customFormat="1" x14ac:dyDescent="0.2"/>
    <row r="96" s="82" customFormat="1" x14ac:dyDescent="0.2"/>
    <row r="97" s="82" customFormat="1" x14ac:dyDescent="0.2"/>
    <row r="98" s="82" customFormat="1" x14ac:dyDescent="0.2"/>
    <row r="99" s="82" customFormat="1" x14ac:dyDescent="0.2"/>
    <row r="100" s="82" customFormat="1" x14ac:dyDescent="0.2"/>
    <row r="101" s="82" customFormat="1" x14ac:dyDescent="0.2"/>
    <row r="102" s="82" customFormat="1" x14ac:dyDescent="0.2"/>
    <row r="103" s="82" customFormat="1" x14ac:dyDescent="0.2"/>
    <row r="104" s="82" customFormat="1" x14ac:dyDescent="0.2"/>
    <row r="105" s="82" customFormat="1" x14ac:dyDescent="0.2"/>
    <row r="106" s="82" customFormat="1" x14ac:dyDescent="0.2"/>
    <row r="107" s="82" customFormat="1" x14ac:dyDescent="0.2"/>
    <row r="108" s="82" customFormat="1" x14ac:dyDescent="0.2"/>
    <row r="109" s="82" customFormat="1" x14ac:dyDescent="0.2"/>
    <row r="110" s="82" customFormat="1" x14ac:dyDescent="0.2"/>
    <row r="111" s="82" customFormat="1" x14ac:dyDescent="0.2"/>
    <row r="112" s="82" customFormat="1" x14ac:dyDescent="0.2"/>
    <row r="113" s="82" customFormat="1" x14ac:dyDescent="0.2"/>
    <row r="114" s="82" customFormat="1" x14ac:dyDescent="0.2"/>
    <row r="115" s="82" customFormat="1" x14ac:dyDescent="0.2"/>
    <row r="116" s="82" customFormat="1" x14ac:dyDescent="0.2"/>
    <row r="117" s="82" customFormat="1" x14ac:dyDescent="0.2"/>
    <row r="118" s="82" customFormat="1" x14ac:dyDescent="0.2"/>
    <row r="119" s="82" customFormat="1" x14ac:dyDescent="0.2"/>
    <row r="120" s="82" customFormat="1" x14ac:dyDescent="0.2"/>
    <row r="121" s="82" customFormat="1" x14ac:dyDescent="0.2"/>
    <row r="122" s="82" customFormat="1" x14ac:dyDescent="0.2"/>
    <row r="123" s="82" customFormat="1" x14ac:dyDescent="0.2"/>
    <row r="124" s="82" customFormat="1" x14ac:dyDescent="0.2"/>
    <row r="125" s="82" customFormat="1" x14ac:dyDescent="0.2"/>
    <row r="126" s="82" customFormat="1" x14ac:dyDescent="0.2"/>
    <row r="127" s="82" customFormat="1" x14ac:dyDescent="0.2"/>
    <row r="128" s="82" customFormat="1" x14ac:dyDescent="0.2"/>
    <row r="129" s="82" customFormat="1" x14ac:dyDescent="0.2"/>
    <row r="130" s="82" customFormat="1" x14ac:dyDescent="0.2"/>
    <row r="131" s="82" customFormat="1" x14ac:dyDescent="0.2"/>
    <row r="132" s="82" customFormat="1" x14ac:dyDescent="0.2"/>
    <row r="133" s="82" customFormat="1" x14ac:dyDescent="0.2"/>
    <row r="134" s="82" customFormat="1" x14ac:dyDescent="0.2"/>
    <row r="135" s="82" customFormat="1" x14ac:dyDescent="0.2"/>
    <row r="136" s="82" customFormat="1" x14ac:dyDescent="0.2"/>
    <row r="137" s="82" customFormat="1" x14ac:dyDescent="0.2"/>
    <row r="138" s="82" customFormat="1" x14ac:dyDescent="0.2"/>
    <row r="139" s="82" customFormat="1" x14ac:dyDescent="0.2"/>
    <row r="140" s="82" customFormat="1" x14ac:dyDescent="0.2"/>
  </sheetData>
  <mergeCells count="15">
    <mergeCell ref="B2:N2"/>
    <mergeCell ref="B50:D50"/>
    <mergeCell ref="B51:D51"/>
    <mergeCell ref="B52:D52"/>
    <mergeCell ref="B53:D53"/>
    <mergeCell ref="B3:N3"/>
    <mergeCell ref="B59:D59"/>
    <mergeCell ref="B47:N47"/>
    <mergeCell ref="B54:D54"/>
    <mergeCell ref="B55:D55"/>
    <mergeCell ref="B56:D56"/>
    <mergeCell ref="B57:D57"/>
    <mergeCell ref="B58:D58"/>
    <mergeCell ref="B48:N48"/>
    <mergeCell ref="B49:D49"/>
  </mergeCells>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5" tint="0.59999389629810485"/>
  </sheetPr>
  <dimension ref="A1:P140"/>
  <sheetViews>
    <sheetView zoomScale="85" zoomScaleNormal="85" workbookViewId="0">
      <pane xSplit="4" ySplit="4" topLeftCell="E38" activePane="bottomRight" state="frozen"/>
      <selection activeCell="E36" sqref="E36"/>
      <selection pane="topRight" activeCell="E36" sqref="E36"/>
      <selection pane="bottomLeft" activeCell="E36" sqref="E36"/>
      <selection pane="bottomRight" activeCell="B47" sqref="B47:N47"/>
    </sheetView>
  </sheetViews>
  <sheetFormatPr defaultRowHeight="12.75" x14ac:dyDescent="0.2"/>
  <cols>
    <col min="1" max="1" width="4.7109375" style="82" customWidth="1"/>
    <col min="2" max="4" width="10.7109375" style="91" customWidth="1"/>
    <col min="5" max="5" width="19.140625" style="82" customWidth="1"/>
    <col min="6" max="6" width="16.7109375" style="82" customWidth="1"/>
    <col min="7" max="7" width="16" style="82" customWidth="1"/>
    <col min="8" max="8" width="15.140625" style="82" customWidth="1"/>
    <col min="9" max="9" width="16.140625" style="82" customWidth="1"/>
    <col min="10" max="10" width="13" style="82" customWidth="1"/>
    <col min="11" max="11" width="15.5703125" style="82" customWidth="1"/>
    <col min="12" max="12" width="14.7109375" style="82" customWidth="1"/>
    <col min="13" max="13" width="20.28515625" style="82" customWidth="1"/>
    <col min="14" max="14" width="17.42578125" style="82" customWidth="1"/>
    <col min="15" max="248" width="9.140625" style="82"/>
    <col min="249" max="249" width="16.85546875" style="82" bestFit="1" customWidth="1"/>
    <col min="250" max="250" width="5.7109375" style="82" bestFit="1" customWidth="1"/>
    <col min="251" max="251" width="19.140625" style="82" customWidth="1"/>
    <col min="252" max="252" width="16.7109375" style="82" customWidth="1"/>
    <col min="253" max="253" width="16" style="82" customWidth="1"/>
    <col min="254" max="254" width="15.140625" style="82" customWidth="1"/>
    <col min="255" max="255" width="16.140625" style="82" customWidth="1"/>
    <col min="256" max="256" width="15.5703125" style="82" customWidth="1"/>
    <col min="257" max="257" width="14.7109375" style="82" customWidth="1"/>
    <col min="258" max="258" width="20.28515625" style="82" customWidth="1"/>
    <col min="259" max="259" width="17.42578125" style="82" customWidth="1"/>
    <col min="260" max="260" width="19.28515625" style="82" customWidth="1"/>
    <col min="261" max="264" width="9.140625" style="82"/>
    <col min="265" max="265" width="9.5703125" style="82" bestFit="1" customWidth="1"/>
    <col min="266" max="504" width="9.140625" style="82"/>
    <col min="505" max="505" width="16.85546875" style="82" bestFit="1" customWidth="1"/>
    <col min="506" max="506" width="5.7109375" style="82" bestFit="1" customWidth="1"/>
    <col min="507" max="507" width="19.140625" style="82" customWidth="1"/>
    <col min="508" max="508" width="16.7109375" style="82" customWidth="1"/>
    <col min="509" max="509" width="16" style="82" customWidth="1"/>
    <col min="510" max="510" width="15.140625" style="82" customWidth="1"/>
    <col min="511" max="511" width="16.140625" style="82" customWidth="1"/>
    <col min="512" max="512" width="15.5703125" style="82" customWidth="1"/>
    <col min="513" max="513" width="14.7109375" style="82" customWidth="1"/>
    <col min="514" max="514" width="20.28515625" style="82" customWidth="1"/>
    <col min="515" max="515" width="17.42578125" style="82" customWidth="1"/>
    <col min="516" max="516" width="19.28515625" style="82" customWidth="1"/>
    <col min="517" max="520" width="9.140625" style="82"/>
    <col min="521" max="521" width="9.5703125" style="82" bestFit="1" customWidth="1"/>
    <col min="522" max="760" width="9.140625" style="82"/>
    <col min="761" max="761" width="16.85546875" style="82" bestFit="1" customWidth="1"/>
    <col min="762" max="762" width="5.7109375" style="82" bestFit="1" customWidth="1"/>
    <col min="763" max="763" width="19.140625" style="82" customWidth="1"/>
    <col min="764" max="764" width="16.7109375" style="82" customWidth="1"/>
    <col min="765" max="765" width="16" style="82" customWidth="1"/>
    <col min="766" max="766" width="15.140625" style="82" customWidth="1"/>
    <col min="767" max="767" width="16.140625" style="82" customWidth="1"/>
    <col min="768" max="768" width="15.5703125" style="82" customWidth="1"/>
    <col min="769" max="769" width="14.7109375" style="82" customWidth="1"/>
    <col min="770" max="770" width="20.28515625" style="82" customWidth="1"/>
    <col min="771" max="771" width="17.42578125" style="82" customWidth="1"/>
    <col min="772" max="772" width="19.28515625" style="82" customWidth="1"/>
    <col min="773" max="776" width="9.140625" style="82"/>
    <col min="777" max="777" width="9.5703125" style="82" bestFit="1" customWidth="1"/>
    <col min="778" max="1016" width="9.140625" style="82"/>
    <col min="1017" max="1017" width="16.85546875" style="82" bestFit="1" customWidth="1"/>
    <col min="1018" max="1018" width="5.7109375" style="82" bestFit="1" customWidth="1"/>
    <col min="1019" max="1019" width="19.140625" style="82" customWidth="1"/>
    <col min="1020" max="1020" width="16.7109375" style="82" customWidth="1"/>
    <col min="1021" max="1021" width="16" style="82" customWidth="1"/>
    <col min="1022" max="1022" width="15.140625" style="82" customWidth="1"/>
    <col min="1023" max="1023" width="16.140625" style="82" customWidth="1"/>
    <col min="1024" max="1024" width="15.5703125" style="82" customWidth="1"/>
    <col min="1025" max="1025" width="14.7109375" style="82" customWidth="1"/>
    <col min="1026" max="1026" width="20.28515625" style="82" customWidth="1"/>
    <col min="1027" max="1027" width="17.42578125" style="82" customWidth="1"/>
    <col min="1028" max="1028" width="19.28515625" style="82" customWidth="1"/>
    <col min="1029" max="1032" width="9.140625" style="82"/>
    <col min="1033" max="1033" width="9.5703125" style="82" bestFit="1" customWidth="1"/>
    <col min="1034" max="1272" width="9.140625" style="82"/>
    <col min="1273" max="1273" width="16.85546875" style="82" bestFit="1" customWidth="1"/>
    <col min="1274" max="1274" width="5.7109375" style="82" bestFit="1" customWidth="1"/>
    <col min="1275" max="1275" width="19.140625" style="82" customWidth="1"/>
    <col min="1276" max="1276" width="16.7109375" style="82" customWidth="1"/>
    <col min="1277" max="1277" width="16" style="82" customWidth="1"/>
    <col min="1278" max="1278" width="15.140625" style="82" customWidth="1"/>
    <col min="1279" max="1279" width="16.140625" style="82" customWidth="1"/>
    <col min="1280" max="1280" width="15.5703125" style="82" customWidth="1"/>
    <col min="1281" max="1281" width="14.7109375" style="82" customWidth="1"/>
    <col min="1282" max="1282" width="20.28515625" style="82" customWidth="1"/>
    <col min="1283" max="1283" width="17.42578125" style="82" customWidth="1"/>
    <col min="1284" max="1284" width="19.28515625" style="82" customWidth="1"/>
    <col min="1285" max="1288" width="9.140625" style="82"/>
    <col min="1289" max="1289" width="9.5703125" style="82" bestFit="1" customWidth="1"/>
    <col min="1290" max="1528" width="9.140625" style="82"/>
    <col min="1529" max="1529" width="16.85546875" style="82" bestFit="1" customWidth="1"/>
    <col min="1530" max="1530" width="5.7109375" style="82" bestFit="1" customWidth="1"/>
    <col min="1531" max="1531" width="19.140625" style="82" customWidth="1"/>
    <col min="1532" max="1532" width="16.7109375" style="82" customWidth="1"/>
    <col min="1533" max="1533" width="16" style="82" customWidth="1"/>
    <col min="1534" max="1534" width="15.140625" style="82" customWidth="1"/>
    <col min="1535" max="1535" width="16.140625" style="82" customWidth="1"/>
    <col min="1536" max="1536" width="15.5703125" style="82" customWidth="1"/>
    <col min="1537" max="1537" width="14.7109375" style="82" customWidth="1"/>
    <col min="1538" max="1538" width="20.28515625" style="82" customWidth="1"/>
    <col min="1539" max="1539" width="17.42578125" style="82" customWidth="1"/>
    <col min="1540" max="1540" width="19.28515625" style="82" customWidth="1"/>
    <col min="1541" max="1544" width="9.140625" style="82"/>
    <col min="1545" max="1545" width="9.5703125" style="82" bestFit="1" customWidth="1"/>
    <col min="1546" max="1784" width="9.140625" style="82"/>
    <col min="1785" max="1785" width="16.85546875" style="82" bestFit="1" customWidth="1"/>
    <col min="1786" max="1786" width="5.7109375" style="82" bestFit="1" customWidth="1"/>
    <col min="1787" max="1787" width="19.140625" style="82" customWidth="1"/>
    <col min="1788" max="1788" width="16.7109375" style="82" customWidth="1"/>
    <col min="1789" max="1789" width="16" style="82" customWidth="1"/>
    <col min="1790" max="1790" width="15.140625" style="82" customWidth="1"/>
    <col min="1791" max="1791" width="16.140625" style="82" customWidth="1"/>
    <col min="1792" max="1792" width="15.5703125" style="82" customWidth="1"/>
    <col min="1793" max="1793" width="14.7109375" style="82" customWidth="1"/>
    <col min="1794" max="1794" width="20.28515625" style="82" customWidth="1"/>
    <col min="1795" max="1795" width="17.42578125" style="82" customWidth="1"/>
    <col min="1796" max="1796" width="19.28515625" style="82" customWidth="1"/>
    <col min="1797" max="1800" width="9.140625" style="82"/>
    <col min="1801" max="1801" width="9.5703125" style="82" bestFit="1" customWidth="1"/>
    <col min="1802" max="2040" width="9.140625" style="82"/>
    <col min="2041" max="2041" width="16.85546875" style="82" bestFit="1" customWidth="1"/>
    <col min="2042" max="2042" width="5.7109375" style="82" bestFit="1" customWidth="1"/>
    <col min="2043" max="2043" width="19.140625" style="82" customWidth="1"/>
    <col min="2044" max="2044" width="16.7109375" style="82" customWidth="1"/>
    <col min="2045" max="2045" width="16" style="82" customWidth="1"/>
    <col min="2046" max="2046" width="15.140625" style="82" customWidth="1"/>
    <col min="2047" max="2047" width="16.140625" style="82" customWidth="1"/>
    <col min="2048" max="2048" width="15.5703125" style="82" customWidth="1"/>
    <col min="2049" max="2049" width="14.7109375" style="82" customWidth="1"/>
    <col min="2050" max="2050" width="20.28515625" style="82" customWidth="1"/>
    <col min="2051" max="2051" width="17.42578125" style="82" customWidth="1"/>
    <col min="2052" max="2052" width="19.28515625" style="82" customWidth="1"/>
    <col min="2053" max="2056" width="9.140625" style="82"/>
    <col min="2057" max="2057" width="9.5703125" style="82" bestFit="1" customWidth="1"/>
    <col min="2058" max="2296" width="9.140625" style="82"/>
    <col min="2297" max="2297" width="16.85546875" style="82" bestFit="1" customWidth="1"/>
    <col min="2298" max="2298" width="5.7109375" style="82" bestFit="1" customWidth="1"/>
    <col min="2299" max="2299" width="19.140625" style="82" customWidth="1"/>
    <col min="2300" max="2300" width="16.7109375" style="82" customWidth="1"/>
    <col min="2301" max="2301" width="16" style="82" customWidth="1"/>
    <col min="2302" max="2302" width="15.140625" style="82" customWidth="1"/>
    <col min="2303" max="2303" width="16.140625" style="82" customWidth="1"/>
    <col min="2304" max="2304" width="15.5703125" style="82" customWidth="1"/>
    <col min="2305" max="2305" width="14.7109375" style="82" customWidth="1"/>
    <col min="2306" max="2306" width="20.28515625" style="82" customWidth="1"/>
    <col min="2307" max="2307" width="17.42578125" style="82" customWidth="1"/>
    <col min="2308" max="2308" width="19.28515625" style="82" customWidth="1"/>
    <col min="2309" max="2312" width="9.140625" style="82"/>
    <col min="2313" max="2313" width="9.5703125" style="82" bestFit="1" customWidth="1"/>
    <col min="2314" max="2552" width="9.140625" style="82"/>
    <col min="2553" max="2553" width="16.85546875" style="82" bestFit="1" customWidth="1"/>
    <col min="2554" max="2554" width="5.7109375" style="82" bestFit="1" customWidth="1"/>
    <col min="2555" max="2555" width="19.140625" style="82" customWidth="1"/>
    <col min="2556" max="2556" width="16.7109375" style="82" customWidth="1"/>
    <col min="2557" max="2557" width="16" style="82" customWidth="1"/>
    <col min="2558" max="2558" width="15.140625" style="82" customWidth="1"/>
    <col min="2559" max="2559" width="16.140625" style="82" customWidth="1"/>
    <col min="2560" max="2560" width="15.5703125" style="82" customWidth="1"/>
    <col min="2561" max="2561" width="14.7109375" style="82" customWidth="1"/>
    <col min="2562" max="2562" width="20.28515625" style="82" customWidth="1"/>
    <col min="2563" max="2563" width="17.42578125" style="82" customWidth="1"/>
    <col min="2564" max="2564" width="19.28515625" style="82" customWidth="1"/>
    <col min="2565" max="2568" width="9.140625" style="82"/>
    <col min="2569" max="2569" width="9.5703125" style="82" bestFit="1" customWidth="1"/>
    <col min="2570" max="2808" width="9.140625" style="82"/>
    <col min="2809" max="2809" width="16.85546875" style="82" bestFit="1" customWidth="1"/>
    <col min="2810" max="2810" width="5.7109375" style="82" bestFit="1" customWidth="1"/>
    <col min="2811" max="2811" width="19.140625" style="82" customWidth="1"/>
    <col min="2812" max="2812" width="16.7109375" style="82" customWidth="1"/>
    <col min="2813" max="2813" width="16" style="82" customWidth="1"/>
    <col min="2814" max="2814" width="15.140625" style="82" customWidth="1"/>
    <col min="2815" max="2815" width="16.140625" style="82" customWidth="1"/>
    <col min="2816" max="2816" width="15.5703125" style="82" customWidth="1"/>
    <col min="2817" max="2817" width="14.7109375" style="82" customWidth="1"/>
    <col min="2818" max="2818" width="20.28515625" style="82" customWidth="1"/>
    <col min="2819" max="2819" width="17.42578125" style="82" customWidth="1"/>
    <col min="2820" max="2820" width="19.28515625" style="82" customWidth="1"/>
    <col min="2821" max="2824" width="9.140625" style="82"/>
    <col min="2825" max="2825" width="9.5703125" style="82" bestFit="1" customWidth="1"/>
    <col min="2826" max="3064" width="9.140625" style="82"/>
    <col min="3065" max="3065" width="16.85546875" style="82" bestFit="1" customWidth="1"/>
    <col min="3066" max="3066" width="5.7109375" style="82" bestFit="1" customWidth="1"/>
    <col min="3067" max="3067" width="19.140625" style="82" customWidth="1"/>
    <col min="3068" max="3068" width="16.7109375" style="82" customWidth="1"/>
    <col min="3069" max="3069" width="16" style="82" customWidth="1"/>
    <col min="3070" max="3070" width="15.140625" style="82" customWidth="1"/>
    <col min="3071" max="3071" width="16.140625" style="82" customWidth="1"/>
    <col min="3072" max="3072" width="15.5703125" style="82" customWidth="1"/>
    <col min="3073" max="3073" width="14.7109375" style="82" customWidth="1"/>
    <col min="3074" max="3074" width="20.28515625" style="82" customWidth="1"/>
    <col min="3075" max="3075" width="17.42578125" style="82" customWidth="1"/>
    <col min="3076" max="3076" width="19.28515625" style="82" customWidth="1"/>
    <col min="3077" max="3080" width="9.140625" style="82"/>
    <col min="3081" max="3081" width="9.5703125" style="82" bestFit="1" customWidth="1"/>
    <col min="3082" max="3320" width="9.140625" style="82"/>
    <col min="3321" max="3321" width="16.85546875" style="82" bestFit="1" customWidth="1"/>
    <col min="3322" max="3322" width="5.7109375" style="82" bestFit="1" customWidth="1"/>
    <col min="3323" max="3323" width="19.140625" style="82" customWidth="1"/>
    <col min="3324" max="3324" width="16.7109375" style="82" customWidth="1"/>
    <col min="3325" max="3325" width="16" style="82" customWidth="1"/>
    <col min="3326" max="3326" width="15.140625" style="82" customWidth="1"/>
    <col min="3327" max="3327" width="16.140625" style="82" customWidth="1"/>
    <col min="3328" max="3328" width="15.5703125" style="82" customWidth="1"/>
    <col min="3329" max="3329" width="14.7109375" style="82" customWidth="1"/>
    <col min="3330" max="3330" width="20.28515625" style="82" customWidth="1"/>
    <col min="3331" max="3331" width="17.42578125" style="82" customWidth="1"/>
    <col min="3332" max="3332" width="19.28515625" style="82" customWidth="1"/>
    <col min="3333" max="3336" width="9.140625" style="82"/>
    <col min="3337" max="3337" width="9.5703125" style="82" bestFit="1" customWidth="1"/>
    <col min="3338" max="3576" width="9.140625" style="82"/>
    <col min="3577" max="3577" width="16.85546875" style="82" bestFit="1" customWidth="1"/>
    <col min="3578" max="3578" width="5.7109375" style="82" bestFit="1" customWidth="1"/>
    <col min="3579" max="3579" width="19.140625" style="82" customWidth="1"/>
    <col min="3580" max="3580" width="16.7109375" style="82" customWidth="1"/>
    <col min="3581" max="3581" width="16" style="82" customWidth="1"/>
    <col min="3582" max="3582" width="15.140625" style="82" customWidth="1"/>
    <col min="3583" max="3583" width="16.140625" style="82" customWidth="1"/>
    <col min="3584" max="3584" width="15.5703125" style="82" customWidth="1"/>
    <col min="3585" max="3585" width="14.7109375" style="82" customWidth="1"/>
    <col min="3586" max="3586" width="20.28515625" style="82" customWidth="1"/>
    <col min="3587" max="3587" width="17.42578125" style="82" customWidth="1"/>
    <col min="3588" max="3588" width="19.28515625" style="82" customWidth="1"/>
    <col min="3589" max="3592" width="9.140625" style="82"/>
    <col min="3593" max="3593" width="9.5703125" style="82" bestFit="1" customWidth="1"/>
    <col min="3594" max="3832" width="9.140625" style="82"/>
    <col min="3833" max="3833" width="16.85546875" style="82" bestFit="1" customWidth="1"/>
    <col min="3834" max="3834" width="5.7109375" style="82" bestFit="1" customWidth="1"/>
    <col min="3835" max="3835" width="19.140625" style="82" customWidth="1"/>
    <col min="3836" max="3836" width="16.7109375" style="82" customWidth="1"/>
    <col min="3837" max="3837" width="16" style="82" customWidth="1"/>
    <col min="3838" max="3838" width="15.140625" style="82" customWidth="1"/>
    <col min="3839" max="3839" width="16.140625" style="82" customWidth="1"/>
    <col min="3840" max="3840" width="15.5703125" style="82" customWidth="1"/>
    <col min="3841" max="3841" width="14.7109375" style="82" customWidth="1"/>
    <col min="3842" max="3842" width="20.28515625" style="82" customWidth="1"/>
    <col min="3843" max="3843" width="17.42578125" style="82" customWidth="1"/>
    <col min="3844" max="3844" width="19.28515625" style="82" customWidth="1"/>
    <col min="3845" max="3848" width="9.140625" style="82"/>
    <col min="3849" max="3849" width="9.5703125" style="82" bestFit="1" customWidth="1"/>
    <col min="3850" max="4088" width="9.140625" style="82"/>
    <col min="4089" max="4089" width="16.85546875" style="82" bestFit="1" customWidth="1"/>
    <col min="4090" max="4090" width="5.7109375" style="82" bestFit="1" customWidth="1"/>
    <col min="4091" max="4091" width="19.140625" style="82" customWidth="1"/>
    <col min="4092" max="4092" width="16.7109375" style="82" customWidth="1"/>
    <col min="4093" max="4093" width="16" style="82" customWidth="1"/>
    <col min="4094" max="4094" width="15.140625" style="82" customWidth="1"/>
    <col min="4095" max="4095" width="16.140625" style="82" customWidth="1"/>
    <col min="4096" max="4096" width="15.5703125" style="82" customWidth="1"/>
    <col min="4097" max="4097" width="14.7109375" style="82" customWidth="1"/>
    <col min="4098" max="4098" width="20.28515625" style="82" customWidth="1"/>
    <col min="4099" max="4099" width="17.42578125" style="82" customWidth="1"/>
    <col min="4100" max="4100" width="19.28515625" style="82" customWidth="1"/>
    <col min="4101" max="4104" width="9.140625" style="82"/>
    <col min="4105" max="4105" width="9.5703125" style="82" bestFit="1" customWidth="1"/>
    <col min="4106" max="4344" width="9.140625" style="82"/>
    <col min="4345" max="4345" width="16.85546875" style="82" bestFit="1" customWidth="1"/>
    <col min="4346" max="4346" width="5.7109375" style="82" bestFit="1" customWidth="1"/>
    <col min="4347" max="4347" width="19.140625" style="82" customWidth="1"/>
    <col min="4348" max="4348" width="16.7109375" style="82" customWidth="1"/>
    <col min="4349" max="4349" width="16" style="82" customWidth="1"/>
    <col min="4350" max="4350" width="15.140625" style="82" customWidth="1"/>
    <col min="4351" max="4351" width="16.140625" style="82" customWidth="1"/>
    <col min="4352" max="4352" width="15.5703125" style="82" customWidth="1"/>
    <col min="4353" max="4353" width="14.7109375" style="82" customWidth="1"/>
    <col min="4354" max="4354" width="20.28515625" style="82" customWidth="1"/>
    <col min="4355" max="4355" width="17.42578125" style="82" customWidth="1"/>
    <col min="4356" max="4356" width="19.28515625" style="82" customWidth="1"/>
    <col min="4357" max="4360" width="9.140625" style="82"/>
    <col min="4361" max="4361" width="9.5703125" style="82" bestFit="1" customWidth="1"/>
    <col min="4362" max="4600" width="9.140625" style="82"/>
    <col min="4601" max="4601" width="16.85546875" style="82" bestFit="1" customWidth="1"/>
    <col min="4602" max="4602" width="5.7109375" style="82" bestFit="1" customWidth="1"/>
    <col min="4603" max="4603" width="19.140625" style="82" customWidth="1"/>
    <col min="4604" max="4604" width="16.7109375" style="82" customWidth="1"/>
    <col min="4605" max="4605" width="16" style="82" customWidth="1"/>
    <col min="4606" max="4606" width="15.140625" style="82" customWidth="1"/>
    <col min="4607" max="4607" width="16.140625" style="82" customWidth="1"/>
    <col min="4608" max="4608" width="15.5703125" style="82" customWidth="1"/>
    <col min="4609" max="4609" width="14.7109375" style="82" customWidth="1"/>
    <col min="4610" max="4610" width="20.28515625" style="82" customWidth="1"/>
    <col min="4611" max="4611" width="17.42578125" style="82" customWidth="1"/>
    <col min="4612" max="4612" width="19.28515625" style="82" customWidth="1"/>
    <col min="4613" max="4616" width="9.140625" style="82"/>
    <col min="4617" max="4617" width="9.5703125" style="82" bestFit="1" customWidth="1"/>
    <col min="4618" max="4856" width="9.140625" style="82"/>
    <col min="4857" max="4857" width="16.85546875" style="82" bestFit="1" customWidth="1"/>
    <col min="4858" max="4858" width="5.7109375" style="82" bestFit="1" customWidth="1"/>
    <col min="4859" max="4859" width="19.140625" style="82" customWidth="1"/>
    <col min="4860" max="4860" width="16.7109375" style="82" customWidth="1"/>
    <col min="4861" max="4861" width="16" style="82" customWidth="1"/>
    <col min="4862" max="4862" width="15.140625" style="82" customWidth="1"/>
    <col min="4863" max="4863" width="16.140625" style="82" customWidth="1"/>
    <col min="4864" max="4864" width="15.5703125" style="82" customWidth="1"/>
    <col min="4865" max="4865" width="14.7109375" style="82" customWidth="1"/>
    <col min="4866" max="4866" width="20.28515625" style="82" customWidth="1"/>
    <col min="4867" max="4867" width="17.42578125" style="82" customWidth="1"/>
    <col min="4868" max="4868" width="19.28515625" style="82" customWidth="1"/>
    <col min="4869" max="4872" width="9.140625" style="82"/>
    <col min="4873" max="4873" width="9.5703125" style="82" bestFit="1" customWidth="1"/>
    <col min="4874" max="5112" width="9.140625" style="82"/>
    <col min="5113" max="5113" width="16.85546875" style="82" bestFit="1" customWidth="1"/>
    <col min="5114" max="5114" width="5.7109375" style="82" bestFit="1" customWidth="1"/>
    <col min="5115" max="5115" width="19.140625" style="82" customWidth="1"/>
    <col min="5116" max="5116" width="16.7109375" style="82" customWidth="1"/>
    <col min="5117" max="5117" width="16" style="82" customWidth="1"/>
    <col min="5118" max="5118" width="15.140625" style="82" customWidth="1"/>
    <col min="5119" max="5119" width="16.140625" style="82" customWidth="1"/>
    <col min="5120" max="5120" width="15.5703125" style="82" customWidth="1"/>
    <col min="5121" max="5121" width="14.7109375" style="82" customWidth="1"/>
    <col min="5122" max="5122" width="20.28515625" style="82" customWidth="1"/>
    <col min="5123" max="5123" width="17.42578125" style="82" customWidth="1"/>
    <col min="5124" max="5124" width="19.28515625" style="82" customWidth="1"/>
    <col min="5125" max="5128" width="9.140625" style="82"/>
    <col min="5129" max="5129" width="9.5703125" style="82" bestFit="1" customWidth="1"/>
    <col min="5130" max="5368" width="9.140625" style="82"/>
    <col min="5369" max="5369" width="16.85546875" style="82" bestFit="1" customWidth="1"/>
    <col min="5370" max="5370" width="5.7109375" style="82" bestFit="1" customWidth="1"/>
    <col min="5371" max="5371" width="19.140625" style="82" customWidth="1"/>
    <col min="5372" max="5372" width="16.7109375" style="82" customWidth="1"/>
    <col min="5373" max="5373" width="16" style="82" customWidth="1"/>
    <col min="5374" max="5374" width="15.140625" style="82" customWidth="1"/>
    <col min="5375" max="5375" width="16.140625" style="82" customWidth="1"/>
    <col min="5376" max="5376" width="15.5703125" style="82" customWidth="1"/>
    <col min="5377" max="5377" width="14.7109375" style="82" customWidth="1"/>
    <col min="5378" max="5378" width="20.28515625" style="82" customWidth="1"/>
    <col min="5379" max="5379" width="17.42578125" style="82" customWidth="1"/>
    <col min="5380" max="5380" width="19.28515625" style="82" customWidth="1"/>
    <col min="5381" max="5384" width="9.140625" style="82"/>
    <col min="5385" max="5385" width="9.5703125" style="82" bestFit="1" customWidth="1"/>
    <col min="5386" max="5624" width="9.140625" style="82"/>
    <col min="5625" max="5625" width="16.85546875" style="82" bestFit="1" customWidth="1"/>
    <col min="5626" max="5626" width="5.7109375" style="82" bestFit="1" customWidth="1"/>
    <col min="5627" max="5627" width="19.140625" style="82" customWidth="1"/>
    <col min="5628" max="5628" width="16.7109375" style="82" customWidth="1"/>
    <col min="5629" max="5629" width="16" style="82" customWidth="1"/>
    <col min="5630" max="5630" width="15.140625" style="82" customWidth="1"/>
    <col min="5631" max="5631" width="16.140625" style="82" customWidth="1"/>
    <col min="5632" max="5632" width="15.5703125" style="82" customWidth="1"/>
    <col min="5633" max="5633" width="14.7109375" style="82" customWidth="1"/>
    <col min="5634" max="5634" width="20.28515625" style="82" customWidth="1"/>
    <col min="5635" max="5635" width="17.42578125" style="82" customWidth="1"/>
    <col min="5636" max="5636" width="19.28515625" style="82" customWidth="1"/>
    <col min="5637" max="5640" width="9.140625" style="82"/>
    <col min="5641" max="5641" width="9.5703125" style="82" bestFit="1" customWidth="1"/>
    <col min="5642" max="5880" width="9.140625" style="82"/>
    <col min="5881" max="5881" width="16.85546875" style="82" bestFit="1" customWidth="1"/>
    <col min="5882" max="5882" width="5.7109375" style="82" bestFit="1" customWidth="1"/>
    <col min="5883" max="5883" width="19.140625" style="82" customWidth="1"/>
    <col min="5884" max="5884" width="16.7109375" style="82" customWidth="1"/>
    <col min="5885" max="5885" width="16" style="82" customWidth="1"/>
    <col min="5886" max="5886" width="15.140625" style="82" customWidth="1"/>
    <col min="5887" max="5887" width="16.140625" style="82" customWidth="1"/>
    <col min="5888" max="5888" width="15.5703125" style="82" customWidth="1"/>
    <col min="5889" max="5889" width="14.7109375" style="82" customWidth="1"/>
    <col min="5890" max="5890" width="20.28515625" style="82" customWidth="1"/>
    <col min="5891" max="5891" width="17.42578125" style="82" customWidth="1"/>
    <col min="5892" max="5892" width="19.28515625" style="82" customWidth="1"/>
    <col min="5893" max="5896" width="9.140625" style="82"/>
    <col min="5897" max="5897" width="9.5703125" style="82" bestFit="1" customWidth="1"/>
    <col min="5898" max="6136" width="9.140625" style="82"/>
    <col min="6137" max="6137" width="16.85546875" style="82" bestFit="1" customWidth="1"/>
    <col min="6138" max="6138" width="5.7109375" style="82" bestFit="1" customWidth="1"/>
    <col min="6139" max="6139" width="19.140625" style="82" customWidth="1"/>
    <col min="6140" max="6140" width="16.7109375" style="82" customWidth="1"/>
    <col min="6141" max="6141" width="16" style="82" customWidth="1"/>
    <col min="6142" max="6142" width="15.140625" style="82" customWidth="1"/>
    <col min="6143" max="6143" width="16.140625" style="82" customWidth="1"/>
    <col min="6144" max="6144" width="15.5703125" style="82" customWidth="1"/>
    <col min="6145" max="6145" width="14.7109375" style="82" customWidth="1"/>
    <col min="6146" max="6146" width="20.28515625" style="82" customWidth="1"/>
    <col min="6147" max="6147" width="17.42578125" style="82" customWidth="1"/>
    <col min="6148" max="6148" width="19.28515625" style="82" customWidth="1"/>
    <col min="6149" max="6152" width="9.140625" style="82"/>
    <col min="6153" max="6153" width="9.5703125" style="82" bestFit="1" customWidth="1"/>
    <col min="6154" max="6392" width="9.140625" style="82"/>
    <col min="6393" max="6393" width="16.85546875" style="82" bestFit="1" customWidth="1"/>
    <col min="6394" max="6394" width="5.7109375" style="82" bestFit="1" customWidth="1"/>
    <col min="6395" max="6395" width="19.140625" style="82" customWidth="1"/>
    <col min="6396" max="6396" width="16.7109375" style="82" customWidth="1"/>
    <col min="6397" max="6397" width="16" style="82" customWidth="1"/>
    <col min="6398" max="6398" width="15.140625" style="82" customWidth="1"/>
    <col min="6399" max="6399" width="16.140625" style="82" customWidth="1"/>
    <col min="6400" max="6400" width="15.5703125" style="82" customWidth="1"/>
    <col min="6401" max="6401" width="14.7109375" style="82" customWidth="1"/>
    <col min="6402" max="6402" width="20.28515625" style="82" customWidth="1"/>
    <col min="6403" max="6403" width="17.42578125" style="82" customWidth="1"/>
    <col min="6404" max="6404" width="19.28515625" style="82" customWidth="1"/>
    <col min="6405" max="6408" width="9.140625" style="82"/>
    <col min="6409" max="6409" width="9.5703125" style="82" bestFit="1" customWidth="1"/>
    <col min="6410" max="6648" width="9.140625" style="82"/>
    <col min="6649" max="6649" width="16.85546875" style="82" bestFit="1" customWidth="1"/>
    <col min="6650" max="6650" width="5.7109375" style="82" bestFit="1" customWidth="1"/>
    <col min="6651" max="6651" width="19.140625" style="82" customWidth="1"/>
    <col min="6652" max="6652" width="16.7109375" style="82" customWidth="1"/>
    <col min="6653" max="6653" width="16" style="82" customWidth="1"/>
    <col min="6654" max="6654" width="15.140625" style="82" customWidth="1"/>
    <col min="6655" max="6655" width="16.140625" style="82" customWidth="1"/>
    <col min="6656" max="6656" width="15.5703125" style="82" customWidth="1"/>
    <col min="6657" max="6657" width="14.7109375" style="82" customWidth="1"/>
    <col min="6658" max="6658" width="20.28515625" style="82" customWidth="1"/>
    <col min="6659" max="6659" width="17.42578125" style="82" customWidth="1"/>
    <col min="6660" max="6660" width="19.28515625" style="82" customWidth="1"/>
    <col min="6661" max="6664" width="9.140625" style="82"/>
    <col min="6665" max="6665" width="9.5703125" style="82" bestFit="1" customWidth="1"/>
    <col min="6666" max="6904" width="9.140625" style="82"/>
    <col min="6905" max="6905" width="16.85546875" style="82" bestFit="1" customWidth="1"/>
    <col min="6906" max="6906" width="5.7109375" style="82" bestFit="1" customWidth="1"/>
    <col min="6907" max="6907" width="19.140625" style="82" customWidth="1"/>
    <col min="6908" max="6908" width="16.7109375" style="82" customWidth="1"/>
    <col min="6909" max="6909" width="16" style="82" customWidth="1"/>
    <col min="6910" max="6910" width="15.140625" style="82" customWidth="1"/>
    <col min="6911" max="6911" width="16.140625" style="82" customWidth="1"/>
    <col min="6912" max="6912" width="15.5703125" style="82" customWidth="1"/>
    <col min="6913" max="6913" width="14.7109375" style="82" customWidth="1"/>
    <col min="6914" max="6914" width="20.28515625" style="82" customWidth="1"/>
    <col min="6915" max="6915" width="17.42578125" style="82" customWidth="1"/>
    <col min="6916" max="6916" width="19.28515625" style="82" customWidth="1"/>
    <col min="6917" max="6920" width="9.140625" style="82"/>
    <col min="6921" max="6921" width="9.5703125" style="82" bestFit="1" customWidth="1"/>
    <col min="6922" max="7160" width="9.140625" style="82"/>
    <col min="7161" max="7161" width="16.85546875" style="82" bestFit="1" customWidth="1"/>
    <col min="7162" max="7162" width="5.7109375" style="82" bestFit="1" customWidth="1"/>
    <col min="7163" max="7163" width="19.140625" style="82" customWidth="1"/>
    <col min="7164" max="7164" width="16.7109375" style="82" customWidth="1"/>
    <col min="7165" max="7165" width="16" style="82" customWidth="1"/>
    <col min="7166" max="7166" width="15.140625" style="82" customWidth="1"/>
    <col min="7167" max="7167" width="16.140625" style="82" customWidth="1"/>
    <col min="7168" max="7168" width="15.5703125" style="82" customWidth="1"/>
    <col min="7169" max="7169" width="14.7109375" style="82" customWidth="1"/>
    <col min="7170" max="7170" width="20.28515625" style="82" customWidth="1"/>
    <col min="7171" max="7171" width="17.42578125" style="82" customWidth="1"/>
    <col min="7172" max="7172" width="19.28515625" style="82" customWidth="1"/>
    <col min="7173" max="7176" width="9.140625" style="82"/>
    <col min="7177" max="7177" width="9.5703125" style="82" bestFit="1" customWidth="1"/>
    <col min="7178" max="7416" width="9.140625" style="82"/>
    <col min="7417" max="7417" width="16.85546875" style="82" bestFit="1" customWidth="1"/>
    <col min="7418" max="7418" width="5.7109375" style="82" bestFit="1" customWidth="1"/>
    <col min="7419" max="7419" width="19.140625" style="82" customWidth="1"/>
    <col min="7420" max="7420" width="16.7109375" style="82" customWidth="1"/>
    <col min="7421" max="7421" width="16" style="82" customWidth="1"/>
    <col min="7422" max="7422" width="15.140625" style="82" customWidth="1"/>
    <col min="7423" max="7423" width="16.140625" style="82" customWidth="1"/>
    <col min="7424" max="7424" width="15.5703125" style="82" customWidth="1"/>
    <col min="7425" max="7425" width="14.7109375" style="82" customWidth="1"/>
    <col min="7426" max="7426" width="20.28515625" style="82" customWidth="1"/>
    <col min="7427" max="7427" width="17.42578125" style="82" customWidth="1"/>
    <col min="7428" max="7428" width="19.28515625" style="82" customWidth="1"/>
    <col min="7429" max="7432" width="9.140625" style="82"/>
    <col min="7433" max="7433" width="9.5703125" style="82" bestFit="1" customWidth="1"/>
    <col min="7434" max="7672" width="9.140625" style="82"/>
    <col min="7673" max="7673" width="16.85546875" style="82" bestFit="1" customWidth="1"/>
    <col min="7674" max="7674" width="5.7109375" style="82" bestFit="1" customWidth="1"/>
    <col min="7675" max="7675" width="19.140625" style="82" customWidth="1"/>
    <col min="7676" max="7676" width="16.7109375" style="82" customWidth="1"/>
    <col min="7677" max="7677" width="16" style="82" customWidth="1"/>
    <col min="7678" max="7678" width="15.140625" style="82" customWidth="1"/>
    <col min="7679" max="7679" width="16.140625" style="82" customWidth="1"/>
    <col min="7680" max="7680" width="15.5703125" style="82" customWidth="1"/>
    <col min="7681" max="7681" width="14.7109375" style="82" customWidth="1"/>
    <col min="7682" max="7682" width="20.28515625" style="82" customWidth="1"/>
    <col min="7683" max="7683" width="17.42578125" style="82" customWidth="1"/>
    <col min="7684" max="7684" width="19.28515625" style="82" customWidth="1"/>
    <col min="7685" max="7688" width="9.140625" style="82"/>
    <col min="7689" max="7689" width="9.5703125" style="82" bestFit="1" customWidth="1"/>
    <col min="7690" max="7928" width="9.140625" style="82"/>
    <col min="7929" max="7929" width="16.85546875" style="82" bestFit="1" customWidth="1"/>
    <col min="7930" max="7930" width="5.7109375" style="82" bestFit="1" customWidth="1"/>
    <col min="7931" max="7931" width="19.140625" style="82" customWidth="1"/>
    <col min="7932" max="7932" width="16.7109375" style="82" customWidth="1"/>
    <col min="7933" max="7933" width="16" style="82" customWidth="1"/>
    <col min="7934" max="7934" width="15.140625" style="82" customWidth="1"/>
    <col min="7935" max="7935" width="16.140625" style="82" customWidth="1"/>
    <col min="7936" max="7936" width="15.5703125" style="82" customWidth="1"/>
    <col min="7937" max="7937" width="14.7109375" style="82" customWidth="1"/>
    <col min="7938" max="7938" width="20.28515625" style="82" customWidth="1"/>
    <col min="7939" max="7939" width="17.42578125" style="82" customWidth="1"/>
    <col min="7940" max="7940" width="19.28515625" style="82" customWidth="1"/>
    <col min="7941" max="7944" width="9.140625" style="82"/>
    <col min="7945" max="7945" width="9.5703125" style="82" bestFit="1" customWidth="1"/>
    <col min="7946" max="8184" width="9.140625" style="82"/>
    <col min="8185" max="8185" width="16.85546875" style="82" bestFit="1" customWidth="1"/>
    <col min="8186" max="8186" width="5.7109375" style="82" bestFit="1" customWidth="1"/>
    <col min="8187" max="8187" width="19.140625" style="82" customWidth="1"/>
    <col min="8188" max="8188" width="16.7109375" style="82" customWidth="1"/>
    <col min="8189" max="8189" width="16" style="82" customWidth="1"/>
    <col min="8190" max="8190" width="15.140625" style="82" customWidth="1"/>
    <col min="8191" max="8191" width="16.140625" style="82" customWidth="1"/>
    <col min="8192" max="8192" width="15.5703125" style="82" customWidth="1"/>
    <col min="8193" max="8193" width="14.7109375" style="82" customWidth="1"/>
    <col min="8194" max="8194" width="20.28515625" style="82" customWidth="1"/>
    <col min="8195" max="8195" width="17.42578125" style="82" customWidth="1"/>
    <col min="8196" max="8196" width="19.28515625" style="82" customWidth="1"/>
    <col min="8197" max="8200" width="9.140625" style="82"/>
    <col min="8201" max="8201" width="9.5703125" style="82" bestFit="1" customWidth="1"/>
    <col min="8202" max="8440" width="9.140625" style="82"/>
    <col min="8441" max="8441" width="16.85546875" style="82" bestFit="1" customWidth="1"/>
    <col min="8442" max="8442" width="5.7109375" style="82" bestFit="1" customWidth="1"/>
    <col min="8443" max="8443" width="19.140625" style="82" customWidth="1"/>
    <col min="8444" max="8444" width="16.7109375" style="82" customWidth="1"/>
    <col min="8445" max="8445" width="16" style="82" customWidth="1"/>
    <col min="8446" max="8446" width="15.140625" style="82" customWidth="1"/>
    <col min="8447" max="8447" width="16.140625" style="82" customWidth="1"/>
    <col min="8448" max="8448" width="15.5703125" style="82" customWidth="1"/>
    <col min="8449" max="8449" width="14.7109375" style="82" customWidth="1"/>
    <col min="8450" max="8450" width="20.28515625" style="82" customWidth="1"/>
    <col min="8451" max="8451" width="17.42578125" style="82" customWidth="1"/>
    <col min="8452" max="8452" width="19.28515625" style="82" customWidth="1"/>
    <col min="8453" max="8456" width="9.140625" style="82"/>
    <col min="8457" max="8457" width="9.5703125" style="82" bestFit="1" customWidth="1"/>
    <col min="8458" max="8696" width="9.140625" style="82"/>
    <col min="8697" max="8697" width="16.85546875" style="82" bestFit="1" customWidth="1"/>
    <col min="8698" max="8698" width="5.7109375" style="82" bestFit="1" customWidth="1"/>
    <col min="8699" max="8699" width="19.140625" style="82" customWidth="1"/>
    <col min="8700" max="8700" width="16.7109375" style="82" customWidth="1"/>
    <col min="8701" max="8701" width="16" style="82" customWidth="1"/>
    <col min="8702" max="8702" width="15.140625" style="82" customWidth="1"/>
    <col min="8703" max="8703" width="16.140625" style="82" customWidth="1"/>
    <col min="8704" max="8704" width="15.5703125" style="82" customWidth="1"/>
    <col min="8705" max="8705" width="14.7109375" style="82" customWidth="1"/>
    <col min="8706" max="8706" width="20.28515625" style="82" customWidth="1"/>
    <col min="8707" max="8707" width="17.42578125" style="82" customWidth="1"/>
    <col min="8708" max="8708" width="19.28515625" style="82" customWidth="1"/>
    <col min="8709" max="8712" width="9.140625" style="82"/>
    <col min="8713" max="8713" width="9.5703125" style="82" bestFit="1" customWidth="1"/>
    <col min="8714" max="8952" width="9.140625" style="82"/>
    <col min="8953" max="8953" width="16.85546875" style="82" bestFit="1" customWidth="1"/>
    <col min="8954" max="8954" width="5.7109375" style="82" bestFit="1" customWidth="1"/>
    <col min="8955" max="8955" width="19.140625" style="82" customWidth="1"/>
    <col min="8956" max="8956" width="16.7109375" style="82" customWidth="1"/>
    <col min="8957" max="8957" width="16" style="82" customWidth="1"/>
    <col min="8958" max="8958" width="15.140625" style="82" customWidth="1"/>
    <col min="8959" max="8959" width="16.140625" style="82" customWidth="1"/>
    <col min="8960" max="8960" width="15.5703125" style="82" customWidth="1"/>
    <col min="8961" max="8961" width="14.7109375" style="82" customWidth="1"/>
    <col min="8962" max="8962" width="20.28515625" style="82" customWidth="1"/>
    <col min="8963" max="8963" width="17.42578125" style="82" customWidth="1"/>
    <col min="8964" max="8964" width="19.28515625" style="82" customWidth="1"/>
    <col min="8965" max="8968" width="9.140625" style="82"/>
    <col min="8969" max="8969" width="9.5703125" style="82" bestFit="1" customWidth="1"/>
    <col min="8970" max="9208" width="9.140625" style="82"/>
    <col min="9209" max="9209" width="16.85546875" style="82" bestFit="1" customWidth="1"/>
    <col min="9210" max="9210" width="5.7109375" style="82" bestFit="1" customWidth="1"/>
    <col min="9211" max="9211" width="19.140625" style="82" customWidth="1"/>
    <col min="9212" max="9212" width="16.7109375" style="82" customWidth="1"/>
    <col min="9213" max="9213" width="16" style="82" customWidth="1"/>
    <col min="9214" max="9214" width="15.140625" style="82" customWidth="1"/>
    <col min="9215" max="9215" width="16.140625" style="82" customWidth="1"/>
    <col min="9216" max="9216" width="15.5703125" style="82" customWidth="1"/>
    <col min="9217" max="9217" width="14.7109375" style="82" customWidth="1"/>
    <col min="9218" max="9218" width="20.28515625" style="82" customWidth="1"/>
    <col min="9219" max="9219" width="17.42578125" style="82" customWidth="1"/>
    <col min="9220" max="9220" width="19.28515625" style="82" customWidth="1"/>
    <col min="9221" max="9224" width="9.140625" style="82"/>
    <col min="9225" max="9225" width="9.5703125" style="82" bestFit="1" customWidth="1"/>
    <col min="9226" max="9464" width="9.140625" style="82"/>
    <col min="9465" max="9465" width="16.85546875" style="82" bestFit="1" customWidth="1"/>
    <col min="9466" max="9466" width="5.7109375" style="82" bestFit="1" customWidth="1"/>
    <col min="9467" max="9467" width="19.140625" style="82" customWidth="1"/>
    <col min="9468" max="9468" width="16.7109375" style="82" customWidth="1"/>
    <col min="9469" max="9469" width="16" style="82" customWidth="1"/>
    <col min="9470" max="9470" width="15.140625" style="82" customWidth="1"/>
    <col min="9471" max="9471" width="16.140625" style="82" customWidth="1"/>
    <col min="9472" max="9472" width="15.5703125" style="82" customWidth="1"/>
    <col min="9473" max="9473" width="14.7109375" style="82" customWidth="1"/>
    <col min="9474" max="9474" width="20.28515625" style="82" customWidth="1"/>
    <col min="9475" max="9475" width="17.42578125" style="82" customWidth="1"/>
    <col min="9476" max="9476" width="19.28515625" style="82" customWidth="1"/>
    <col min="9477" max="9480" width="9.140625" style="82"/>
    <col min="9481" max="9481" width="9.5703125" style="82" bestFit="1" customWidth="1"/>
    <col min="9482" max="9720" width="9.140625" style="82"/>
    <col min="9721" max="9721" width="16.85546875" style="82" bestFit="1" customWidth="1"/>
    <col min="9722" max="9722" width="5.7109375" style="82" bestFit="1" customWidth="1"/>
    <col min="9723" max="9723" width="19.140625" style="82" customWidth="1"/>
    <col min="9724" max="9724" width="16.7109375" style="82" customWidth="1"/>
    <col min="9725" max="9725" width="16" style="82" customWidth="1"/>
    <col min="9726" max="9726" width="15.140625" style="82" customWidth="1"/>
    <col min="9727" max="9727" width="16.140625" style="82" customWidth="1"/>
    <col min="9728" max="9728" width="15.5703125" style="82" customWidth="1"/>
    <col min="9729" max="9729" width="14.7109375" style="82" customWidth="1"/>
    <col min="9730" max="9730" width="20.28515625" style="82" customWidth="1"/>
    <col min="9731" max="9731" width="17.42578125" style="82" customWidth="1"/>
    <col min="9732" max="9732" width="19.28515625" style="82" customWidth="1"/>
    <col min="9733" max="9736" width="9.140625" style="82"/>
    <col min="9737" max="9737" width="9.5703125" style="82" bestFit="1" customWidth="1"/>
    <col min="9738" max="9976" width="9.140625" style="82"/>
    <col min="9977" max="9977" width="16.85546875" style="82" bestFit="1" customWidth="1"/>
    <col min="9978" max="9978" width="5.7109375" style="82" bestFit="1" customWidth="1"/>
    <col min="9979" max="9979" width="19.140625" style="82" customWidth="1"/>
    <col min="9980" max="9980" width="16.7109375" style="82" customWidth="1"/>
    <col min="9981" max="9981" width="16" style="82" customWidth="1"/>
    <col min="9982" max="9982" width="15.140625" style="82" customWidth="1"/>
    <col min="9983" max="9983" width="16.140625" style="82" customWidth="1"/>
    <col min="9984" max="9984" width="15.5703125" style="82" customWidth="1"/>
    <col min="9985" max="9985" width="14.7109375" style="82" customWidth="1"/>
    <col min="9986" max="9986" width="20.28515625" style="82" customWidth="1"/>
    <col min="9987" max="9987" width="17.42578125" style="82" customWidth="1"/>
    <col min="9988" max="9988" width="19.28515625" style="82" customWidth="1"/>
    <col min="9989" max="9992" width="9.140625" style="82"/>
    <col min="9993" max="9993" width="9.5703125" style="82" bestFit="1" customWidth="1"/>
    <col min="9994" max="10232" width="9.140625" style="82"/>
    <col min="10233" max="10233" width="16.85546875" style="82" bestFit="1" customWidth="1"/>
    <col min="10234" max="10234" width="5.7109375" style="82" bestFit="1" customWidth="1"/>
    <col min="10235" max="10235" width="19.140625" style="82" customWidth="1"/>
    <col min="10236" max="10236" width="16.7109375" style="82" customWidth="1"/>
    <col min="10237" max="10237" width="16" style="82" customWidth="1"/>
    <col min="10238" max="10238" width="15.140625" style="82" customWidth="1"/>
    <col min="10239" max="10239" width="16.140625" style="82" customWidth="1"/>
    <col min="10240" max="10240" width="15.5703125" style="82" customWidth="1"/>
    <col min="10241" max="10241" width="14.7109375" style="82" customWidth="1"/>
    <col min="10242" max="10242" width="20.28515625" style="82" customWidth="1"/>
    <col min="10243" max="10243" width="17.42578125" style="82" customWidth="1"/>
    <col min="10244" max="10244" width="19.28515625" style="82" customWidth="1"/>
    <col min="10245" max="10248" width="9.140625" style="82"/>
    <col min="10249" max="10249" width="9.5703125" style="82" bestFit="1" customWidth="1"/>
    <col min="10250" max="10488" width="9.140625" style="82"/>
    <col min="10489" max="10489" width="16.85546875" style="82" bestFit="1" customWidth="1"/>
    <col min="10490" max="10490" width="5.7109375" style="82" bestFit="1" customWidth="1"/>
    <col min="10491" max="10491" width="19.140625" style="82" customWidth="1"/>
    <col min="10492" max="10492" width="16.7109375" style="82" customWidth="1"/>
    <col min="10493" max="10493" width="16" style="82" customWidth="1"/>
    <col min="10494" max="10494" width="15.140625" style="82" customWidth="1"/>
    <col min="10495" max="10495" width="16.140625" style="82" customWidth="1"/>
    <col min="10496" max="10496" width="15.5703125" style="82" customWidth="1"/>
    <col min="10497" max="10497" width="14.7109375" style="82" customWidth="1"/>
    <col min="10498" max="10498" width="20.28515625" style="82" customWidth="1"/>
    <col min="10499" max="10499" width="17.42578125" style="82" customWidth="1"/>
    <col min="10500" max="10500" width="19.28515625" style="82" customWidth="1"/>
    <col min="10501" max="10504" width="9.140625" style="82"/>
    <col min="10505" max="10505" width="9.5703125" style="82" bestFit="1" customWidth="1"/>
    <col min="10506" max="10744" width="9.140625" style="82"/>
    <col min="10745" max="10745" width="16.85546875" style="82" bestFit="1" customWidth="1"/>
    <col min="10746" max="10746" width="5.7109375" style="82" bestFit="1" customWidth="1"/>
    <col min="10747" max="10747" width="19.140625" style="82" customWidth="1"/>
    <col min="10748" max="10748" width="16.7109375" style="82" customWidth="1"/>
    <col min="10749" max="10749" width="16" style="82" customWidth="1"/>
    <col min="10750" max="10750" width="15.140625" style="82" customWidth="1"/>
    <col min="10751" max="10751" width="16.140625" style="82" customWidth="1"/>
    <col min="10752" max="10752" width="15.5703125" style="82" customWidth="1"/>
    <col min="10753" max="10753" width="14.7109375" style="82" customWidth="1"/>
    <col min="10754" max="10754" width="20.28515625" style="82" customWidth="1"/>
    <col min="10755" max="10755" width="17.42578125" style="82" customWidth="1"/>
    <col min="10756" max="10756" width="19.28515625" style="82" customWidth="1"/>
    <col min="10757" max="10760" width="9.140625" style="82"/>
    <col min="10761" max="10761" width="9.5703125" style="82" bestFit="1" customWidth="1"/>
    <col min="10762" max="11000" width="9.140625" style="82"/>
    <col min="11001" max="11001" width="16.85546875" style="82" bestFit="1" customWidth="1"/>
    <col min="11002" max="11002" width="5.7109375" style="82" bestFit="1" customWidth="1"/>
    <col min="11003" max="11003" width="19.140625" style="82" customWidth="1"/>
    <col min="11004" max="11004" width="16.7109375" style="82" customWidth="1"/>
    <col min="11005" max="11005" width="16" style="82" customWidth="1"/>
    <col min="11006" max="11006" width="15.140625" style="82" customWidth="1"/>
    <col min="11007" max="11007" width="16.140625" style="82" customWidth="1"/>
    <col min="11008" max="11008" width="15.5703125" style="82" customWidth="1"/>
    <col min="11009" max="11009" width="14.7109375" style="82" customWidth="1"/>
    <col min="11010" max="11010" width="20.28515625" style="82" customWidth="1"/>
    <col min="11011" max="11011" width="17.42578125" style="82" customWidth="1"/>
    <col min="11012" max="11012" width="19.28515625" style="82" customWidth="1"/>
    <col min="11013" max="11016" width="9.140625" style="82"/>
    <col min="11017" max="11017" width="9.5703125" style="82" bestFit="1" customWidth="1"/>
    <col min="11018" max="11256" width="9.140625" style="82"/>
    <col min="11257" max="11257" width="16.85546875" style="82" bestFit="1" customWidth="1"/>
    <col min="11258" max="11258" width="5.7109375" style="82" bestFit="1" customWidth="1"/>
    <col min="11259" max="11259" width="19.140625" style="82" customWidth="1"/>
    <col min="11260" max="11260" width="16.7109375" style="82" customWidth="1"/>
    <col min="11261" max="11261" width="16" style="82" customWidth="1"/>
    <col min="11262" max="11262" width="15.140625" style="82" customWidth="1"/>
    <col min="11263" max="11263" width="16.140625" style="82" customWidth="1"/>
    <col min="11264" max="11264" width="15.5703125" style="82" customWidth="1"/>
    <col min="11265" max="11265" width="14.7109375" style="82" customWidth="1"/>
    <col min="11266" max="11266" width="20.28515625" style="82" customWidth="1"/>
    <col min="11267" max="11267" width="17.42578125" style="82" customWidth="1"/>
    <col min="11268" max="11268" width="19.28515625" style="82" customWidth="1"/>
    <col min="11269" max="11272" width="9.140625" style="82"/>
    <col min="11273" max="11273" width="9.5703125" style="82" bestFit="1" customWidth="1"/>
    <col min="11274" max="11512" width="9.140625" style="82"/>
    <col min="11513" max="11513" width="16.85546875" style="82" bestFit="1" customWidth="1"/>
    <col min="11514" max="11514" width="5.7109375" style="82" bestFit="1" customWidth="1"/>
    <col min="11515" max="11515" width="19.140625" style="82" customWidth="1"/>
    <col min="11516" max="11516" width="16.7109375" style="82" customWidth="1"/>
    <col min="11517" max="11517" width="16" style="82" customWidth="1"/>
    <col min="11518" max="11518" width="15.140625" style="82" customWidth="1"/>
    <col min="11519" max="11519" width="16.140625" style="82" customWidth="1"/>
    <col min="11520" max="11520" width="15.5703125" style="82" customWidth="1"/>
    <col min="11521" max="11521" width="14.7109375" style="82" customWidth="1"/>
    <col min="11522" max="11522" width="20.28515625" style="82" customWidth="1"/>
    <col min="11523" max="11523" width="17.42578125" style="82" customWidth="1"/>
    <col min="11524" max="11524" width="19.28515625" style="82" customWidth="1"/>
    <col min="11525" max="11528" width="9.140625" style="82"/>
    <col min="11529" max="11529" width="9.5703125" style="82" bestFit="1" customWidth="1"/>
    <col min="11530" max="11768" width="9.140625" style="82"/>
    <col min="11769" max="11769" width="16.85546875" style="82" bestFit="1" customWidth="1"/>
    <col min="11770" max="11770" width="5.7109375" style="82" bestFit="1" customWidth="1"/>
    <col min="11771" max="11771" width="19.140625" style="82" customWidth="1"/>
    <col min="11772" max="11772" width="16.7109375" style="82" customWidth="1"/>
    <col min="11773" max="11773" width="16" style="82" customWidth="1"/>
    <col min="11774" max="11774" width="15.140625" style="82" customWidth="1"/>
    <col min="11775" max="11775" width="16.140625" style="82" customWidth="1"/>
    <col min="11776" max="11776" width="15.5703125" style="82" customWidth="1"/>
    <col min="11777" max="11777" width="14.7109375" style="82" customWidth="1"/>
    <col min="11778" max="11778" width="20.28515625" style="82" customWidth="1"/>
    <col min="11779" max="11779" width="17.42578125" style="82" customWidth="1"/>
    <col min="11780" max="11780" width="19.28515625" style="82" customWidth="1"/>
    <col min="11781" max="11784" width="9.140625" style="82"/>
    <col min="11785" max="11785" width="9.5703125" style="82" bestFit="1" customWidth="1"/>
    <col min="11786" max="12024" width="9.140625" style="82"/>
    <col min="12025" max="12025" width="16.85546875" style="82" bestFit="1" customWidth="1"/>
    <col min="12026" max="12026" width="5.7109375" style="82" bestFit="1" customWidth="1"/>
    <col min="12027" max="12027" width="19.140625" style="82" customWidth="1"/>
    <col min="12028" max="12028" width="16.7109375" style="82" customWidth="1"/>
    <col min="12029" max="12029" width="16" style="82" customWidth="1"/>
    <col min="12030" max="12030" width="15.140625" style="82" customWidth="1"/>
    <col min="12031" max="12031" width="16.140625" style="82" customWidth="1"/>
    <col min="12032" max="12032" width="15.5703125" style="82" customWidth="1"/>
    <col min="12033" max="12033" width="14.7109375" style="82" customWidth="1"/>
    <col min="12034" max="12034" width="20.28515625" style="82" customWidth="1"/>
    <col min="12035" max="12035" width="17.42578125" style="82" customWidth="1"/>
    <col min="12036" max="12036" width="19.28515625" style="82" customWidth="1"/>
    <col min="12037" max="12040" width="9.140625" style="82"/>
    <col min="12041" max="12041" width="9.5703125" style="82" bestFit="1" customWidth="1"/>
    <col min="12042" max="12280" width="9.140625" style="82"/>
    <col min="12281" max="12281" width="16.85546875" style="82" bestFit="1" customWidth="1"/>
    <col min="12282" max="12282" width="5.7109375" style="82" bestFit="1" customWidth="1"/>
    <col min="12283" max="12283" width="19.140625" style="82" customWidth="1"/>
    <col min="12284" max="12284" width="16.7109375" style="82" customWidth="1"/>
    <col min="12285" max="12285" width="16" style="82" customWidth="1"/>
    <col min="12286" max="12286" width="15.140625" style="82" customWidth="1"/>
    <col min="12287" max="12287" width="16.140625" style="82" customWidth="1"/>
    <col min="12288" max="12288" width="15.5703125" style="82" customWidth="1"/>
    <col min="12289" max="12289" width="14.7109375" style="82" customWidth="1"/>
    <col min="12290" max="12290" width="20.28515625" style="82" customWidth="1"/>
    <col min="12291" max="12291" width="17.42578125" style="82" customWidth="1"/>
    <col min="12292" max="12292" width="19.28515625" style="82" customWidth="1"/>
    <col min="12293" max="12296" width="9.140625" style="82"/>
    <col min="12297" max="12297" width="9.5703125" style="82" bestFit="1" customWidth="1"/>
    <col min="12298" max="12536" width="9.140625" style="82"/>
    <col min="12537" max="12537" width="16.85546875" style="82" bestFit="1" customWidth="1"/>
    <col min="12538" max="12538" width="5.7109375" style="82" bestFit="1" customWidth="1"/>
    <col min="12539" max="12539" width="19.140625" style="82" customWidth="1"/>
    <col min="12540" max="12540" width="16.7109375" style="82" customWidth="1"/>
    <col min="12541" max="12541" width="16" style="82" customWidth="1"/>
    <col min="12542" max="12542" width="15.140625" style="82" customWidth="1"/>
    <col min="12543" max="12543" width="16.140625" style="82" customWidth="1"/>
    <col min="12544" max="12544" width="15.5703125" style="82" customWidth="1"/>
    <col min="12545" max="12545" width="14.7109375" style="82" customWidth="1"/>
    <col min="12546" max="12546" width="20.28515625" style="82" customWidth="1"/>
    <col min="12547" max="12547" width="17.42578125" style="82" customWidth="1"/>
    <col min="12548" max="12548" width="19.28515625" style="82" customWidth="1"/>
    <col min="12549" max="12552" width="9.140625" style="82"/>
    <col min="12553" max="12553" width="9.5703125" style="82" bestFit="1" customWidth="1"/>
    <col min="12554" max="12792" width="9.140625" style="82"/>
    <col min="12793" max="12793" width="16.85546875" style="82" bestFit="1" customWidth="1"/>
    <col min="12794" max="12794" width="5.7109375" style="82" bestFit="1" customWidth="1"/>
    <col min="12795" max="12795" width="19.140625" style="82" customWidth="1"/>
    <col min="12796" max="12796" width="16.7109375" style="82" customWidth="1"/>
    <col min="12797" max="12797" width="16" style="82" customWidth="1"/>
    <col min="12798" max="12798" width="15.140625" style="82" customWidth="1"/>
    <col min="12799" max="12799" width="16.140625" style="82" customWidth="1"/>
    <col min="12800" max="12800" width="15.5703125" style="82" customWidth="1"/>
    <col min="12801" max="12801" width="14.7109375" style="82" customWidth="1"/>
    <col min="12802" max="12802" width="20.28515625" style="82" customWidth="1"/>
    <col min="12803" max="12803" width="17.42578125" style="82" customWidth="1"/>
    <col min="12804" max="12804" width="19.28515625" style="82" customWidth="1"/>
    <col min="12805" max="12808" width="9.140625" style="82"/>
    <col min="12809" max="12809" width="9.5703125" style="82" bestFit="1" customWidth="1"/>
    <col min="12810" max="13048" width="9.140625" style="82"/>
    <col min="13049" max="13049" width="16.85546875" style="82" bestFit="1" customWidth="1"/>
    <col min="13050" max="13050" width="5.7109375" style="82" bestFit="1" customWidth="1"/>
    <col min="13051" max="13051" width="19.140625" style="82" customWidth="1"/>
    <col min="13052" max="13052" width="16.7109375" style="82" customWidth="1"/>
    <col min="13053" max="13053" width="16" style="82" customWidth="1"/>
    <col min="13054" max="13054" width="15.140625" style="82" customWidth="1"/>
    <col min="13055" max="13055" width="16.140625" style="82" customWidth="1"/>
    <col min="13056" max="13056" width="15.5703125" style="82" customWidth="1"/>
    <col min="13057" max="13057" width="14.7109375" style="82" customWidth="1"/>
    <col min="13058" max="13058" width="20.28515625" style="82" customWidth="1"/>
    <col min="13059" max="13059" width="17.42578125" style="82" customWidth="1"/>
    <col min="13060" max="13060" width="19.28515625" style="82" customWidth="1"/>
    <col min="13061" max="13064" width="9.140625" style="82"/>
    <col min="13065" max="13065" width="9.5703125" style="82" bestFit="1" customWidth="1"/>
    <col min="13066" max="13304" width="9.140625" style="82"/>
    <col min="13305" max="13305" width="16.85546875" style="82" bestFit="1" customWidth="1"/>
    <col min="13306" max="13306" width="5.7109375" style="82" bestFit="1" customWidth="1"/>
    <col min="13307" max="13307" width="19.140625" style="82" customWidth="1"/>
    <col min="13308" max="13308" width="16.7109375" style="82" customWidth="1"/>
    <col min="13309" max="13309" width="16" style="82" customWidth="1"/>
    <col min="13310" max="13310" width="15.140625" style="82" customWidth="1"/>
    <col min="13311" max="13311" width="16.140625" style="82" customWidth="1"/>
    <col min="13312" max="13312" width="15.5703125" style="82" customWidth="1"/>
    <col min="13313" max="13313" width="14.7109375" style="82" customWidth="1"/>
    <col min="13314" max="13314" width="20.28515625" style="82" customWidth="1"/>
    <col min="13315" max="13315" width="17.42578125" style="82" customWidth="1"/>
    <col min="13316" max="13316" width="19.28515625" style="82" customWidth="1"/>
    <col min="13317" max="13320" width="9.140625" style="82"/>
    <col min="13321" max="13321" width="9.5703125" style="82" bestFit="1" customWidth="1"/>
    <col min="13322" max="13560" width="9.140625" style="82"/>
    <col min="13561" max="13561" width="16.85546875" style="82" bestFit="1" customWidth="1"/>
    <col min="13562" max="13562" width="5.7109375" style="82" bestFit="1" customWidth="1"/>
    <col min="13563" max="13563" width="19.140625" style="82" customWidth="1"/>
    <col min="13564" max="13564" width="16.7109375" style="82" customWidth="1"/>
    <col min="13565" max="13565" width="16" style="82" customWidth="1"/>
    <col min="13566" max="13566" width="15.140625" style="82" customWidth="1"/>
    <col min="13567" max="13567" width="16.140625" style="82" customWidth="1"/>
    <col min="13568" max="13568" width="15.5703125" style="82" customWidth="1"/>
    <col min="13569" max="13569" width="14.7109375" style="82" customWidth="1"/>
    <col min="13570" max="13570" width="20.28515625" style="82" customWidth="1"/>
    <col min="13571" max="13571" width="17.42578125" style="82" customWidth="1"/>
    <col min="13572" max="13572" width="19.28515625" style="82" customWidth="1"/>
    <col min="13573" max="13576" width="9.140625" style="82"/>
    <col min="13577" max="13577" width="9.5703125" style="82" bestFit="1" customWidth="1"/>
    <col min="13578" max="13816" width="9.140625" style="82"/>
    <col min="13817" max="13817" width="16.85546875" style="82" bestFit="1" customWidth="1"/>
    <col min="13818" max="13818" width="5.7109375" style="82" bestFit="1" customWidth="1"/>
    <col min="13819" max="13819" width="19.140625" style="82" customWidth="1"/>
    <col min="13820" max="13820" width="16.7109375" style="82" customWidth="1"/>
    <col min="13821" max="13821" width="16" style="82" customWidth="1"/>
    <col min="13822" max="13822" width="15.140625" style="82" customWidth="1"/>
    <col min="13823" max="13823" width="16.140625" style="82" customWidth="1"/>
    <col min="13824" max="13824" width="15.5703125" style="82" customWidth="1"/>
    <col min="13825" max="13825" width="14.7109375" style="82" customWidth="1"/>
    <col min="13826" max="13826" width="20.28515625" style="82" customWidth="1"/>
    <col min="13827" max="13827" width="17.42578125" style="82" customWidth="1"/>
    <col min="13828" max="13828" width="19.28515625" style="82" customWidth="1"/>
    <col min="13829" max="13832" width="9.140625" style="82"/>
    <col min="13833" max="13833" width="9.5703125" style="82" bestFit="1" customWidth="1"/>
    <col min="13834" max="14072" width="9.140625" style="82"/>
    <col min="14073" max="14073" width="16.85546875" style="82" bestFit="1" customWidth="1"/>
    <col min="14074" max="14074" width="5.7109375" style="82" bestFit="1" customWidth="1"/>
    <col min="14075" max="14075" width="19.140625" style="82" customWidth="1"/>
    <col min="14076" max="14076" width="16.7109375" style="82" customWidth="1"/>
    <col min="14077" max="14077" width="16" style="82" customWidth="1"/>
    <col min="14078" max="14078" width="15.140625" style="82" customWidth="1"/>
    <col min="14079" max="14079" width="16.140625" style="82" customWidth="1"/>
    <col min="14080" max="14080" width="15.5703125" style="82" customWidth="1"/>
    <col min="14081" max="14081" width="14.7109375" style="82" customWidth="1"/>
    <col min="14082" max="14082" width="20.28515625" style="82" customWidth="1"/>
    <col min="14083" max="14083" width="17.42578125" style="82" customWidth="1"/>
    <col min="14084" max="14084" width="19.28515625" style="82" customWidth="1"/>
    <col min="14085" max="14088" width="9.140625" style="82"/>
    <col min="14089" max="14089" width="9.5703125" style="82" bestFit="1" customWidth="1"/>
    <col min="14090" max="14328" width="9.140625" style="82"/>
    <col min="14329" max="14329" width="16.85546875" style="82" bestFit="1" customWidth="1"/>
    <col min="14330" max="14330" width="5.7109375" style="82" bestFit="1" customWidth="1"/>
    <col min="14331" max="14331" width="19.140625" style="82" customWidth="1"/>
    <col min="14332" max="14332" width="16.7109375" style="82" customWidth="1"/>
    <col min="14333" max="14333" width="16" style="82" customWidth="1"/>
    <col min="14334" max="14334" width="15.140625" style="82" customWidth="1"/>
    <col min="14335" max="14335" width="16.140625" style="82" customWidth="1"/>
    <col min="14336" max="14336" width="15.5703125" style="82" customWidth="1"/>
    <col min="14337" max="14337" width="14.7109375" style="82" customWidth="1"/>
    <col min="14338" max="14338" width="20.28515625" style="82" customWidth="1"/>
    <col min="14339" max="14339" width="17.42578125" style="82" customWidth="1"/>
    <col min="14340" max="14340" width="19.28515625" style="82" customWidth="1"/>
    <col min="14341" max="14344" width="9.140625" style="82"/>
    <col min="14345" max="14345" width="9.5703125" style="82" bestFit="1" customWidth="1"/>
    <col min="14346" max="14584" width="9.140625" style="82"/>
    <col min="14585" max="14585" width="16.85546875" style="82" bestFit="1" customWidth="1"/>
    <col min="14586" max="14586" width="5.7109375" style="82" bestFit="1" customWidth="1"/>
    <col min="14587" max="14587" width="19.140625" style="82" customWidth="1"/>
    <col min="14588" max="14588" width="16.7109375" style="82" customWidth="1"/>
    <col min="14589" max="14589" width="16" style="82" customWidth="1"/>
    <col min="14590" max="14590" width="15.140625" style="82" customWidth="1"/>
    <col min="14591" max="14591" width="16.140625" style="82" customWidth="1"/>
    <col min="14592" max="14592" width="15.5703125" style="82" customWidth="1"/>
    <col min="14593" max="14593" width="14.7109375" style="82" customWidth="1"/>
    <col min="14594" max="14594" width="20.28515625" style="82" customWidth="1"/>
    <col min="14595" max="14595" width="17.42578125" style="82" customWidth="1"/>
    <col min="14596" max="14596" width="19.28515625" style="82" customWidth="1"/>
    <col min="14597" max="14600" width="9.140625" style="82"/>
    <col min="14601" max="14601" width="9.5703125" style="82" bestFit="1" customWidth="1"/>
    <col min="14602" max="14840" width="9.140625" style="82"/>
    <col min="14841" max="14841" width="16.85546875" style="82" bestFit="1" customWidth="1"/>
    <col min="14842" max="14842" width="5.7109375" style="82" bestFit="1" customWidth="1"/>
    <col min="14843" max="14843" width="19.140625" style="82" customWidth="1"/>
    <col min="14844" max="14844" width="16.7109375" style="82" customWidth="1"/>
    <col min="14845" max="14845" width="16" style="82" customWidth="1"/>
    <col min="14846" max="14846" width="15.140625" style="82" customWidth="1"/>
    <col min="14847" max="14847" width="16.140625" style="82" customWidth="1"/>
    <col min="14848" max="14848" width="15.5703125" style="82" customWidth="1"/>
    <col min="14849" max="14849" width="14.7109375" style="82" customWidth="1"/>
    <col min="14850" max="14850" width="20.28515625" style="82" customWidth="1"/>
    <col min="14851" max="14851" width="17.42578125" style="82" customWidth="1"/>
    <col min="14852" max="14852" width="19.28515625" style="82" customWidth="1"/>
    <col min="14853" max="14856" width="9.140625" style="82"/>
    <col min="14857" max="14857" width="9.5703125" style="82" bestFit="1" customWidth="1"/>
    <col min="14858" max="15096" width="9.140625" style="82"/>
    <col min="15097" max="15097" width="16.85546875" style="82" bestFit="1" customWidth="1"/>
    <col min="15098" max="15098" width="5.7109375" style="82" bestFit="1" customWidth="1"/>
    <col min="15099" max="15099" width="19.140625" style="82" customWidth="1"/>
    <col min="15100" max="15100" width="16.7109375" style="82" customWidth="1"/>
    <col min="15101" max="15101" width="16" style="82" customWidth="1"/>
    <col min="15102" max="15102" width="15.140625" style="82" customWidth="1"/>
    <col min="15103" max="15103" width="16.140625" style="82" customWidth="1"/>
    <col min="15104" max="15104" width="15.5703125" style="82" customWidth="1"/>
    <col min="15105" max="15105" width="14.7109375" style="82" customWidth="1"/>
    <col min="15106" max="15106" width="20.28515625" style="82" customWidth="1"/>
    <col min="15107" max="15107" width="17.42578125" style="82" customWidth="1"/>
    <col min="15108" max="15108" width="19.28515625" style="82" customWidth="1"/>
    <col min="15109" max="15112" width="9.140625" style="82"/>
    <col min="15113" max="15113" width="9.5703125" style="82" bestFit="1" customWidth="1"/>
    <col min="15114" max="15352" width="9.140625" style="82"/>
    <col min="15353" max="15353" width="16.85546875" style="82" bestFit="1" customWidth="1"/>
    <col min="15354" max="15354" width="5.7109375" style="82" bestFit="1" customWidth="1"/>
    <col min="15355" max="15355" width="19.140625" style="82" customWidth="1"/>
    <col min="15356" max="15356" width="16.7109375" style="82" customWidth="1"/>
    <col min="15357" max="15357" width="16" style="82" customWidth="1"/>
    <col min="15358" max="15358" width="15.140625" style="82" customWidth="1"/>
    <col min="15359" max="15359" width="16.140625" style="82" customWidth="1"/>
    <col min="15360" max="15360" width="15.5703125" style="82" customWidth="1"/>
    <col min="15361" max="15361" width="14.7109375" style="82" customWidth="1"/>
    <col min="15362" max="15362" width="20.28515625" style="82" customWidth="1"/>
    <col min="15363" max="15363" width="17.42578125" style="82" customWidth="1"/>
    <col min="15364" max="15364" width="19.28515625" style="82" customWidth="1"/>
    <col min="15365" max="15368" width="9.140625" style="82"/>
    <col min="15369" max="15369" width="9.5703125" style="82" bestFit="1" customWidth="1"/>
    <col min="15370" max="15608" width="9.140625" style="82"/>
    <col min="15609" max="15609" width="16.85546875" style="82" bestFit="1" customWidth="1"/>
    <col min="15610" max="15610" width="5.7109375" style="82" bestFit="1" customWidth="1"/>
    <col min="15611" max="15611" width="19.140625" style="82" customWidth="1"/>
    <col min="15612" max="15612" width="16.7109375" style="82" customWidth="1"/>
    <col min="15613" max="15613" width="16" style="82" customWidth="1"/>
    <col min="15614" max="15614" width="15.140625" style="82" customWidth="1"/>
    <col min="15615" max="15615" width="16.140625" style="82" customWidth="1"/>
    <col min="15616" max="15616" width="15.5703125" style="82" customWidth="1"/>
    <col min="15617" max="15617" width="14.7109375" style="82" customWidth="1"/>
    <col min="15618" max="15618" width="20.28515625" style="82" customWidth="1"/>
    <col min="15619" max="15619" width="17.42578125" style="82" customWidth="1"/>
    <col min="15620" max="15620" width="19.28515625" style="82" customWidth="1"/>
    <col min="15621" max="15624" width="9.140625" style="82"/>
    <col min="15625" max="15625" width="9.5703125" style="82" bestFit="1" customWidth="1"/>
    <col min="15626" max="15864" width="9.140625" style="82"/>
    <col min="15865" max="15865" width="16.85546875" style="82" bestFit="1" customWidth="1"/>
    <col min="15866" max="15866" width="5.7109375" style="82" bestFit="1" customWidth="1"/>
    <col min="15867" max="15867" width="19.140625" style="82" customWidth="1"/>
    <col min="15868" max="15868" width="16.7109375" style="82" customWidth="1"/>
    <col min="15869" max="15869" width="16" style="82" customWidth="1"/>
    <col min="15870" max="15870" width="15.140625" style="82" customWidth="1"/>
    <col min="15871" max="15871" width="16.140625" style="82" customWidth="1"/>
    <col min="15872" max="15872" width="15.5703125" style="82" customWidth="1"/>
    <col min="15873" max="15873" width="14.7109375" style="82" customWidth="1"/>
    <col min="15874" max="15874" width="20.28515625" style="82" customWidth="1"/>
    <col min="15875" max="15875" width="17.42578125" style="82" customWidth="1"/>
    <col min="15876" max="15876" width="19.28515625" style="82" customWidth="1"/>
    <col min="15877" max="15880" width="9.140625" style="82"/>
    <col min="15881" max="15881" width="9.5703125" style="82" bestFit="1" customWidth="1"/>
    <col min="15882" max="16120" width="9.140625" style="82"/>
    <col min="16121" max="16121" width="16.85546875" style="82" bestFit="1" customWidth="1"/>
    <col min="16122" max="16122" width="5.7109375" style="82" bestFit="1" customWidth="1"/>
    <col min="16123" max="16123" width="19.140625" style="82" customWidth="1"/>
    <col min="16124" max="16124" width="16.7109375" style="82" customWidth="1"/>
    <col min="16125" max="16125" width="16" style="82" customWidth="1"/>
    <col min="16126" max="16126" width="15.140625" style="82" customWidth="1"/>
    <col min="16127" max="16127" width="16.140625" style="82" customWidth="1"/>
    <col min="16128" max="16128" width="15.5703125" style="82" customWidth="1"/>
    <col min="16129" max="16129" width="14.7109375" style="82" customWidth="1"/>
    <col min="16130" max="16130" width="20.28515625" style="82" customWidth="1"/>
    <col min="16131" max="16131" width="17.42578125" style="82" customWidth="1"/>
    <col min="16132" max="16132" width="19.28515625" style="82" customWidth="1"/>
    <col min="16133" max="16136" width="9.140625" style="82"/>
    <col min="16137" max="16137" width="9.5703125" style="82" bestFit="1" customWidth="1"/>
    <col min="16138" max="16384" width="9.140625" style="82"/>
  </cols>
  <sheetData>
    <row r="1" spans="1:16" s="91" customFormat="1" ht="24.95" customHeight="1" thickBot="1" x14ac:dyDescent="0.25"/>
    <row r="2" spans="1:16" s="91" customFormat="1" ht="30" customHeight="1" thickBot="1" x14ac:dyDescent="0.25">
      <c r="B2" s="281" t="s">
        <v>130</v>
      </c>
      <c r="C2" s="282"/>
      <c r="D2" s="282"/>
      <c r="E2" s="282"/>
      <c r="F2" s="282"/>
      <c r="G2" s="282"/>
      <c r="H2" s="282"/>
      <c r="I2" s="282"/>
      <c r="J2" s="282"/>
      <c r="K2" s="282"/>
      <c r="L2" s="282"/>
      <c r="M2" s="282"/>
      <c r="N2" s="283"/>
    </row>
    <row r="3" spans="1:16" s="91" customFormat="1" ht="19.5" customHeight="1" thickBot="1" x14ac:dyDescent="0.25">
      <c r="B3" s="280" t="s">
        <v>45</v>
      </c>
      <c r="C3" s="280"/>
      <c r="D3" s="280"/>
      <c r="E3" s="280"/>
      <c r="F3" s="280"/>
      <c r="G3" s="280"/>
      <c r="H3" s="280"/>
      <c r="I3" s="280"/>
      <c r="J3" s="280"/>
      <c r="K3" s="280"/>
      <c r="L3" s="280"/>
      <c r="M3" s="280"/>
      <c r="N3" s="280"/>
    </row>
    <row r="4" spans="1:16" s="91" customFormat="1" ht="60" customHeight="1" thickBot="1" x14ac:dyDescent="0.25">
      <c r="B4" s="63" t="s">
        <v>73</v>
      </c>
      <c r="C4" s="64" t="s">
        <v>74</v>
      </c>
      <c r="D4" s="64" t="s">
        <v>75</v>
      </c>
      <c r="E4" s="94" t="s">
        <v>117</v>
      </c>
      <c r="F4" s="94" t="s">
        <v>118</v>
      </c>
      <c r="G4" s="94" t="s">
        <v>119</v>
      </c>
      <c r="H4" s="94" t="s">
        <v>120</v>
      </c>
      <c r="I4" s="94" t="s">
        <v>93</v>
      </c>
      <c r="J4" s="94" t="s">
        <v>121</v>
      </c>
      <c r="K4" s="94" t="s">
        <v>122</v>
      </c>
      <c r="L4" s="94" t="s">
        <v>123</v>
      </c>
      <c r="M4" s="94" t="s">
        <v>124</v>
      </c>
      <c r="N4" s="95" t="s">
        <v>125</v>
      </c>
      <c r="O4" s="92"/>
      <c r="P4" s="92"/>
    </row>
    <row r="5" spans="1:16" s="27" customFormat="1" ht="18.75" customHeight="1" x14ac:dyDescent="0.2">
      <c r="A5" s="147"/>
      <c r="B5" s="52" t="s">
        <v>76</v>
      </c>
      <c r="C5" s="53">
        <v>1395</v>
      </c>
      <c r="D5" s="53">
        <v>1</v>
      </c>
      <c r="E5" s="163"/>
      <c r="F5" s="33"/>
      <c r="G5" s="33"/>
      <c r="H5" s="34"/>
      <c r="I5" s="34"/>
      <c r="J5" s="34"/>
      <c r="K5" s="33"/>
      <c r="L5" s="33"/>
      <c r="M5" s="148"/>
      <c r="N5" s="149"/>
      <c r="O5" s="150"/>
      <c r="P5" s="150"/>
    </row>
    <row r="6" spans="1:16" s="27" customFormat="1" ht="18.75" customHeight="1" x14ac:dyDescent="0.2">
      <c r="A6" s="147"/>
      <c r="B6" s="36"/>
      <c r="C6" s="37"/>
      <c r="D6" s="37">
        <v>2</v>
      </c>
      <c r="E6" s="164"/>
      <c r="F6" s="38"/>
      <c r="G6" s="38"/>
      <c r="H6" s="39"/>
      <c r="I6" s="39"/>
      <c r="J6" s="39"/>
      <c r="K6" s="38"/>
      <c r="L6" s="38"/>
      <c r="M6" s="152"/>
      <c r="N6" s="153"/>
      <c r="O6" s="150"/>
      <c r="P6" s="150"/>
    </row>
    <row r="7" spans="1:16" s="27" customFormat="1" ht="18.75" customHeight="1" x14ac:dyDescent="0.2">
      <c r="A7" s="147"/>
      <c r="B7" s="36"/>
      <c r="C7" s="37"/>
      <c r="D7" s="37">
        <v>3</v>
      </c>
      <c r="E7" s="164"/>
      <c r="F7" s="38"/>
      <c r="G7" s="38"/>
      <c r="H7" s="39"/>
      <c r="I7" s="39"/>
      <c r="J7" s="39"/>
      <c r="K7" s="38"/>
      <c r="L7" s="38"/>
      <c r="M7" s="152"/>
      <c r="N7" s="153"/>
      <c r="O7" s="150"/>
      <c r="P7" s="150"/>
    </row>
    <row r="8" spans="1:16" s="27" customFormat="1" ht="18.75" customHeight="1" x14ac:dyDescent="0.2">
      <c r="A8" s="147"/>
      <c r="B8" s="41"/>
      <c r="C8" s="42"/>
      <c r="D8" s="42">
        <v>4</v>
      </c>
      <c r="E8" s="165"/>
      <c r="F8" s="43"/>
      <c r="G8" s="43"/>
      <c r="H8" s="44"/>
      <c r="I8" s="44"/>
      <c r="J8" s="44"/>
      <c r="K8" s="43"/>
      <c r="L8" s="43"/>
      <c r="M8" s="154"/>
      <c r="N8" s="155"/>
      <c r="O8" s="150"/>
      <c r="P8" s="150"/>
    </row>
    <row r="9" spans="1:16" s="27" customFormat="1" ht="18.75" customHeight="1" x14ac:dyDescent="0.2">
      <c r="A9" s="147"/>
      <c r="B9" s="52" t="s">
        <v>77</v>
      </c>
      <c r="C9" s="53">
        <v>1396</v>
      </c>
      <c r="D9" s="53">
        <v>1</v>
      </c>
      <c r="E9" s="143">
        <v>5.2607621759469509</v>
      </c>
      <c r="F9" s="108">
        <v>15.473212147609388</v>
      </c>
      <c r="G9" s="108">
        <v>-6.6418016446024666</v>
      </c>
      <c r="H9" s="116">
        <v>-8.3341114879671636</v>
      </c>
      <c r="I9" s="116">
        <v>-6.1780719785803484</v>
      </c>
      <c r="J9" s="116">
        <v>28.038536118084863</v>
      </c>
      <c r="K9" s="108">
        <v>-3.8553947854392874</v>
      </c>
      <c r="L9" s="108">
        <v>-2.4844741771089076</v>
      </c>
      <c r="M9" s="166"/>
      <c r="N9" s="167">
        <v>4.3526132110713007</v>
      </c>
      <c r="O9" s="150"/>
      <c r="P9" s="150"/>
    </row>
    <row r="10" spans="1:16" s="27" customFormat="1" ht="18.75" customHeight="1" x14ac:dyDescent="0.2">
      <c r="A10" s="147"/>
      <c r="B10" s="36"/>
      <c r="C10" s="37"/>
      <c r="D10" s="37">
        <v>2</v>
      </c>
      <c r="E10" s="144">
        <v>4.295055420829641</v>
      </c>
      <c r="F10" s="110">
        <v>-19.826095791745502</v>
      </c>
      <c r="G10" s="110">
        <v>-12.886991731367033</v>
      </c>
      <c r="H10" s="111">
        <v>-1.6259957789155806</v>
      </c>
      <c r="I10" s="111">
        <v>-21.238629541481359</v>
      </c>
      <c r="J10" s="111">
        <v>-7.4932792935896515</v>
      </c>
      <c r="K10" s="110">
        <v>10.009548880982706</v>
      </c>
      <c r="L10" s="110">
        <v>8.0670217243289102</v>
      </c>
      <c r="M10" s="168"/>
      <c r="N10" s="169">
        <v>0.81896412406786112</v>
      </c>
      <c r="O10" s="150"/>
      <c r="P10" s="150"/>
    </row>
    <row r="11" spans="1:16" s="27" customFormat="1" ht="18.75" customHeight="1" x14ac:dyDescent="0.2">
      <c r="A11" s="147"/>
      <c r="B11" s="36"/>
      <c r="C11" s="37"/>
      <c r="D11" s="37">
        <v>3</v>
      </c>
      <c r="E11" s="144">
        <v>-2.1749499195903894</v>
      </c>
      <c r="F11" s="110">
        <v>5.4617053699551121</v>
      </c>
      <c r="G11" s="110">
        <v>38.342510838752588</v>
      </c>
      <c r="H11" s="111">
        <v>5.2343678358967622</v>
      </c>
      <c r="I11" s="111">
        <v>75.400773350057051</v>
      </c>
      <c r="J11" s="111">
        <v>33.169217062663506</v>
      </c>
      <c r="K11" s="110">
        <v>-11.127122997453611</v>
      </c>
      <c r="L11" s="110">
        <v>10.799947013976549</v>
      </c>
      <c r="M11" s="168"/>
      <c r="N11" s="169">
        <v>5.0664567785723165</v>
      </c>
      <c r="O11" s="150"/>
      <c r="P11" s="150"/>
    </row>
    <row r="12" spans="1:16" s="27" customFormat="1" ht="18.75" customHeight="1" x14ac:dyDescent="0.2">
      <c r="A12" s="147"/>
      <c r="B12" s="41"/>
      <c r="C12" s="42"/>
      <c r="D12" s="42">
        <v>4</v>
      </c>
      <c r="E12" s="145">
        <v>-0.75240207191914976</v>
      </c>
      <c r="F12" s="113">
        <v>2.5958899721470345</v>
      </c>
      <c r="G12" s="113">
        <v>-12.159828747791707</v>
      </c>
      <c r="H12" s="114">
        <v>10.686607695982445</v>
      </c>
      <c r="I12" s="114">
        <v>-30.397935809035943</v>
      </c>
      <c r="J12" s="114">
        <v>5.5707474113571038</v>
      </c>
      <c r="K12" s="113">
        <v>15.049367941942918</v>
      </c>
      <c r="L12" s="113">
        <v>32.182903504668104</v>
      </c>
      <c r="M12" s="170"/>
      <c r="N12" s="171">
        <v>2.2421875621998453</v>
      </c>
      <c r="O12" s="150"/>
      <c r="P12" s="150"/>
    </row>
    <row r="13" spans="1:16" s="27" customFormat="1" ht="18.75" customHeight="1" x14ac:dyDescent="0.2">
      <c r="B13" s="52" t="s">
        <v>78</v>
      </c>
      <c r="C13" s="53">
        <v>1397</v>
      </c>
      <c r="D13" s="53">
        <v>1</v>
      </c>
      <c r="E13" s="143">
        <v>-3.1539015288858678</v>
      </c>
      <c r="F13" s="108">
        <v>-4.7460472358493035</v>
      </c>
      <c r="G13" s="108">
        <v>-2.0679076451004335</v>
      </c>
      <c r="H13" s="116">
        <v>-1.3611554473692706</v>
      </c>
      <c r="I13" s="116">
        <v>-2.002796074413979</v>
      </c>
      <c r="J13" s="116">
        <v>-16.98248746484451</v>
      </c>
      <c r="K13" s="108">
        <v>17.884660626938143</v>
      </c>
      <c r="L13" s="108">
        <v>7.2125492219832239</v>
      </c>
      <c r="M13" s="166"/>
      <c r="N13" s="167">
        <v>0.58971614373763259</v>
      </c>
      <c r="O13" s="150"/>
      <c r="P13" s="150"/>
    </row>
    <row r="14" spans="1:16" s="27" customFormat="1" ht="18.75" customHeight="1" x14ac:dyDescent="0.2">
      <c r="B14" s="36"/>
      <c r="C14" s="37"/>
      <c r="D14" s="37">
        <v>2</v>
      </c>
      <c r="E14" s="144">
        <v>-3.7495312361452591</v>
      </c>
      <c r="F14" s="110">
        <v>21.322783788091897</v>
      </c>
      <c r="G14" s="110">
        <v>1.8257766275317664</v>
      </c>
      <c r="H14" s="111">
        <v>-15.793156320458394</v>
      </c>
      <c r="I14" s="111">
        <v>18.335241735370289</v>
      </c>
      <c r="J14" s="111">
        <v>-11.869322562291373</v>
      </c>
      <c r="K14" s="110">
        <v>39.55344118390488</v>
      </c>
      <c r="L14" s="110">
        <v>6.5953023637526371</v>
      </c>
      <c r="M14" s="168"/>
      <c r="N14" s="169">
        <v>2.0253503983473706</v>
      </c>
      <c r="O14" s="150"/>
      <c r="P14" s="150"/>
    </row>
    <row r="15" spans="1:16" s="27" customFormat="1" ht="18.75" customHeight="1" x14ac:dyDescent="0.2">
      <c r="B15" s="36"/>
      <c r="C15" s="37"/>
      <c r="D15" s="37">
        <v>3</v>
      </c>
      <c r="E15" s="144">
        <v>-5.5803216681854906</v>
      </c>
      <c r="F15" s="110">
        <v>-6.6387523786479221</v>
      </c>
      <c r="G15" s="110">
        <v>-40.093812917475489</v>
      </c>
      <c r="H15" s="111">
        <v>-24.166737199516561</v>
      </c>
      <c r="I15" s="111">
        <v>-50.501394963858814</v>
      </c>
      <c r="J15" s="111">
        <v>-47.758389901146593</v>
      </c>
      <c r="K15" s="110">
        <v>11.112680579179994</v>
      </c>
      <c r="L15" s="110">
        <v>-31.524836727014261</v>
      </c>
      <c r="M15" s="168"/>
      <c r="N15" s="169">
        <v>-9.3757980776023544</v>
      </c>
      <c r="O15" s="150"/>
      <c r="P15" s="150"/>
    </row>
    <row r="16" spans="1:16" s="27" customFormat="1" ht="18.75" customHeight="1" x14ac:dyDescent="0.2">
      <c r="B16" s="41"/>
      <c r="C16" s="42"/>
      <c r="D16" s="42">
        <v>4</v>
      </c>
      <c r="E16" s="145">
        <v>-8.8025291734748521</v>
      </c>
      <c r="F16" s="113">
        <v>-14.171923657879887</v>
      </c>
      <c r="G16" s="113">
        <v>-13.874635793799598</v>
      </c>
      <c r="H16" s="114">
        <v>-27.579124679301529</v>
      </c>
      <c r="I16" s="114">
        <v>4.7217886702287899</v>
      </c>
      <c r="J16" s="114">
        <v>-46.402400732779192</v>
      </c>
      <c r="K16" s="113">
        <v>-28.330536633395582</v>
      </c>
      <c r="L16" s="113">
        <v>-47.110340617104661</v>
      </c>
      <c r="M16" s="170"/>
      <c r="N16" s="171">
        <v>-9.0108075193825954</v>
      </c>
      <c r="O16" s="150"/>
      <c r="P16" s="150"/>
    </row>
    <row r="17" spans="2:16" s="27" customFormat="1" ht="18.75" customHeight="1" x14ac:dyDescent="0.2">
      <c r="B17" s="52" t="s">
        <v>79</v>
      </c>
      <c r="C17" s="53">
        <v>1398</v>
      </c>
      <c r="D17" s="53">
        <v>1</v>
      </c>
      <c r="E17" s="143">
        <v>-8.7436533624941148</v>
      </c>
      <c r="F17" s="108">
        <v>-16.837479039769093</v>
      </c>
      <c r="G17" s="108">
        <v>-18.45688365618463</v>
      </c>
      <c r="H17" s="116">
        <v>-36.118982003961534</v>
      </c>
      <c r="I17" s="116">
        <v>2.1718642289790751</v>
      </c>
      <c r="J17" s="116">
        <v>-45.377444476272075</v>
      </c>
      <c r="K17" s="108">
        <v>-5.7344445138036093</v>
      </c>
      <c r="L17" s="108">
        <v>-34.746673614387234</v>
      </c>
      <c r="M17" s="166"/>
      <c r="N17" s="167">
        <v>-5.2917295752419591</v>
      </c>
      <c r="O17" s="150"/>
      <c r="P17" s="150"/>
    </row>
    <row r="18" spans="2:16" s="27" customFormat="1" ht="18.75" customHeight="1" x14ac:dyDescent="0.2">
      <c r="B18" s="36"/>
      <c r="C18" s="37"/>
      <c r="D18" s="37">
        <v>2</v>
      </c>
      <c r="E18" s="144">
        <v>-10.150828617689712</v>
      </c>
      <c r="F18" s="110">
        <v>-18.01146285630017</v>
      </c>
      <c r="G18" s="110">
        <v>-3.6241447449639708</v>
      </c>
      <c r="H18" s="111">
        <v>-9.8595263929088048</v>
      </c>
      <c r="I18" s="111">
        <v>1.1662740687110755</v>
      </c>
      <c r="J18" s="111">
        <v>-29.51481972829157</v>
      </c>
      <c r="K18" s="110">
        <v>-21.212778475839173</v>
      </c>
      <c r="L18" s="110">
        <v>-36.931865850048318</v>
      </c>
      <c r="M18" s="168"/>
      <c r="N18" s="169">
        <v>-5.8973029570737197</v>
      </c>
      <c r="O18" s="150"/>
      <c r="P18" s="150"/>
    </row>
    <row r="19" spans="2:16" s="27" customFormat="1" ht="18.75" customHeight="1" x14ac:dyDescent="0.2">
      <c r="B19" s="36"/>
      <c r="C19" s="37"/>
      <c r="D19" s="37">
        <v>3</v>
      </c>
      <c r="E19" s="144">
        <v>-2.1609039586707297</v>
      </c>
      <c r="F19" s="110">
        <v>-0.57043777194209611</v>
      </c>
      <c r="G19" s="110">
        <v>8.5488370411259069</v>
      </c>
      <c r="H19" s="111">
        <v>-0.69160071435912585</v>
      </c>
      <c r="I19" s="111">
        <v>17.867422711869096</v>
      </c>
      <c r="J19" s="111">
        <v>12.853170523974853</v>
      </c>
      <c r="K19" s="110">
        <v>2.5157014942397637</v>
      </c>
      <c r="L19" s="110">
        <v>-15.546616556094648</v>
      </c>
      <c r="M19" s="168"/>
      <c r="N19" s="169">
        <v>4.789213194731488</v>
      </c>
      <c r="O19" s="150"/>
      <c r="P19" s="150"/>
    </row>
    <row r="20" spans="2:16" s="27" customFormat="1" ht="18.75" customHeight="1" x14ac:dyDescent="0.2">
      <c r="B20" s="41"/>
      <c r="C20" s="42"/>
      <c r="D20" s="42">
        <v>4</v>
      </c>
      <c r="E20" s="145">
        <v>-10.689598520514068</v>
      </c>
      <c r="F20" s="113">
        <v>10.253650924323779</v>
      </c>
      <c r="G20" s="113">
        <v>-7.1518222727808904</v>
      </c>
      <c r="H20" s="114">
        <v>11.180698574873119</v>
      </c>
      <c r="I20" s="114">
        <v>-24.169160361450125</v>
      </c>
      <c r="J20" s="114">
        <v>45.156311385810795</v>
      </c>
      <c r="K20" s="113">
        <v>-23.940384482370973</v>
      </c>
      <c r="L20" s="113">
        <v>1.7372994005842912</v>
      </c>
      <c r="M20" s="170"/>
      <c r="N20" s="171">
        <v>-1.8268872489403094</v>
      </c>
      <c r="O20" s="150"/>
      <c r="P20" s="150"/>
    </row>
    <row r="21" spans="2:16" s="27" customFormat="1" ht="18.75" customHeight="1" x14ac:dyDescent="0.2">
      <c r="B21" s="52" t="s">
        <v>80</v>
      </c>
      <c r="C21" s="53">
        <v>1399</v>
      </c>
      <c r="D21" s="53">
        <v>1</v>
      </c>
      <c r="E21" s="143">
        <v>-2.5669415738599071</v>
      </c>
      <c r="F21" s="108">
        <v>12.512770204397043</v>
      </c>
      <c r="G21" s="108">
        <v>14.336318439959101</v>
      </c>
      <c r="H21" s="116">
        <v>-3.7768638755898252</v>
      </c>
      <c r="I21" s="116">
        <v>24.709114278588288</v>
      </c>
      <c r="J21" s="116">
        <v>94.691840262723758</v>
      </c>
      <c r="K21" s="108">
        <v>-35.434832016722254</v>
      </c>
      <c r="L21" s="108">
        <v>-35.797763471891201</v>
      </c>
      <c r="M21" s="166"/>
      <c r="N21" s="167">
        <v>1.1787855153971805</v>
      </c>
      <c r="O21" s="150"/>
      <c r="P21" s="150"/>
    </row>
    <row r="22" spans="2:16" s="27" customFormat="1" ht="18.75" customHeight="1" x14ac:dyDescent="0.2">
      <c r="B22" s="36"/>
      <c r="C22" s="37"/>
      <c r="D22" s="37">
        <v>2</v>
      </c>
      <c r="E22" s="144">
        <v>3.3140467578365076</v>
      </c>
      <c r="F22" s="110">
        <v>8.5230419887256232</v>
      </c>
      <c r="G22" s="110">
        <v>-2.3712780727189227</v>
      </c>
      <c r="H22" s="111">
        <v>10.573236282808935</v>
      </c>
      <c r="I22" s="111">
        <v>-11.375460826943538</v>
      </c>
      <c r="J22" s="111">
        <v>73.272579489878922</v>
      </c>
      <c r="K22" s="110">
        <v>-24.684172469038629</v>
      </c>
      <c r="L22" s="110">
        <v>-21.981493459382364</v>
      </c>
      <c r="M22" s="168"/>
      <c r="N22" s="169">
        <v>5.6202352343513979</v>
      </c>
      <c r="O22" s="150"/>
      <c r="P22" s="150"/>
    </row>
    <row r="23" spans="2:16" s="27" customFormat="1" ht="18.75" customHeight="1" x14ac:dyDescent="0.2">
      <c r="B23" s="36"/>
      <c r="C23" s="37"/>
      <c r="D23" s="37">
        <v>3</v>
      </c>
      <c r="E23" s="144">
        <v>-4.620201159674707</v>
      </c>
      <c r="F23" s="110">
        <v>-3.9813356231656343</v>
      </c>
      <c r="G23" s="110">
        <v>2.1835322949816742</v>
      </c>
      <c r="H23" s="111">
        <v>6.1562159983955951</v>
      </c>
      <c r="I23" s="111">
        <v>-2.1675161123142885</v>
      </c>
      <c r="J23" s="111">
        <v>32.818779783523041</v>
      </c>
      <c r="K23" s="110">
        <v>-6.3246680239574573</v>
      </c>
      <c r="L23" s="110">
        <v>-14.927760373848002</v>
      </c>
      <c r="M23" s="168"/>
      <c r="N23" s="169">
        <v>4.2484677458555637</v>
      </c>
      <c r="O23" s="150"/>
      <c r="P23" s="150"/>
    </row>
    <row r="24" spans="2:16" s="27" customFormat="1" ht="18.75" customHeight="1" x14ac:dyDescent="0.2">
      <c r="B24" s="41"/>
      <c r="C24" s="42"/>
      <c r="D24" s="42">
        <v>4</v>
      </c>
      <c r="E24" s="145">
        <v>2.005445582753751</v>
      </c>
      <c r="F24" s="113">
        <v>-12.550118267914144</v>
      </c>
      <c r="G24" s="113">
        <v>7.404941928943586</v>
      </c>
      <c r="H24" s="114">
        <v>0.84038996221246975</v>
      </c>
      <c r="I24" s="114">
        <v>15.965351353492792</v>
      </c>
      <c r="J24" s="114">
        <v>-0.13567775188315068</v>
      </c>
      <c r="K24" s="113">
        <v>24.167485735237875</v>
      </c>
      <c r="L24" s="113">
        <v>-11.475044561366886</v>
      </c>
      <c r="M24" s="170"/>
      <c r="N24" s="171">
        <v>6.7330388867139987</v>
      </c>
      <c r="O24" s="150"/>
      <c r="P24" s="150"/>
    </row>
    <row r="25" spans="2:16" s="27" customFormat="1" ht="18.75" customHeight="1" x14ac:dyDescent="0.2">
      <c r="B25" s="52" t="s">
        <v>81</v>
      </c>
      <c r="C25" s="53">
        <v>1400</v>
      </c>
      <c r="D25" s="53">
        <v>1</v>
      </c>
      <c r="E25" s="143">
        <v>2.3549750115377606</v>
      </c>
      <c r="F25" s="108">
        <v>3.1000800204790551</v>
      </c>
      <c r="G25" s="108">
        <v>3.1686405677666443</v>
      </c>
      <c r="H25" s="116">
        <v>23.84102178426059</v>
      </c>
      <c r="I25" s="116">
        <v>-7.6629773166314408</v>
      </c>
      <c r="J25" s="116">
        <v>0.74981174818643126</v>
      </c>
      <c r="K25" s="108">
        <v>28.993588674974774</v>
      </c>
      <c r="L25" s="108">
        <v>34.883776252485234</v>
      </c>
      <c r="M25" s="166"/>
      <c r="N25" s="167">
        <v>6.3538795541954016</v>
      </c>
      <c r="O25" s="150"/>
      <c r="P25" s="150"/>
    </row>
    <row r="26" spans="2:16" s="27" customFormat="1" ht="18.75" customHeight="1" x14ac:dyDescent="0.2">
      <c r="B26" s="36"/>
      <c r="C26" s="37"/>
      <c r="D26" s="37">
        <v>2</v>
      </c>
      <c r="E26" s="144">
        <v>5.7894850667064475</v>
      </c>
      <c r="F26" s="110">
        <v>8.3395137472822114</v>
      </c>
      <c r="G26" s="110">
        <v>-5.4332357997687382</v>
      </c>
      <c r="H26" s="111">
        <v>4.9430293345025973</v>
      </c>
      <c r="I26" s="111">
        <v>-12.645237517279355</v>
      </c>
      <c r="J26" s="111">
        <v>-10.969713534204274</v>
      </c>
      <c r="K26" s="110">
        <v>-1.1070730951872321</v>
      </c>
      <c r="L26" s="110">
        <v>17.990776546981934</v>
      </c>
      <c r="M26" s="168"/>
      <c r="N26" s="169">
        <v>4.0937684468289604E-2</v>
      </c>
      <c r="O26" s="150"/>
      <c r="P26" s="150"/>
    </row>
    <row r="27" spans="2:16" s="27" customFormat="1" ht="18.75" customHeight="1" x14ac:dyDescent="0.2">
      <c r="B27" s="36"/>
      <c r="C27" s="37"/>
      <c r="D27" s="37">
        <v>3</v>
      </c>
      <c r="E27" s="144">
        <v>9.4102334232850211</v>
      </c>
      <c r="F27" s="110">
        <v>4.6572625450407514</v>
      </c>
      <c r="G27" s="110">
        <v>4.0539489036323317</v>
      </c>
      <c r="H27" s="111">
        <v>14.339970700082702</v>
      </c>
      <c r="I27" s="111">
        <v>-4.8349905560580027</v>
      </c>
      <c r="J27" s="111">
        <v>-13.794426252522555</v>
      </c>
      <c r="K27" s="110">
        <v>-5.9130596290905544</v>
      </c>
      <c r="L27" s="110">
        <v>22.915132235865471</v>
      </c>
      <c r="M27" s="168"/>
      <c r="N27" s="169">
        <v>6.3434714956075453</v>
      </c>
      <c r="O27" s="150"/>
      <c r="P27" s="150"/>
    </row>
    <row r="28" spans="2:16" s="27" customFormat="1" ht="18.75" customHeight="1" x14ac:dyDescent="0.2">
      <c r="B28" s="41"/>
      <c r="C28" s="42"/>
      <c r="D28" s="42">
        <v>4</v>
      </c>
      <c r="E28" s="145">
        <v>8.4915914408206135</v>
      </c>
      <c r="F28" s="113">
        <v>17.96720912952685</v>
      </c>
      <c r="G28" s="113">
        <v>15.675375884058099</v>
      </c>
      <c r="H28" s="114">
        <v>17.168871372965128</v>
      </c>
      <c r="I28" s="114">
        <v>14.320665593108401</v>
      </c>
      <c r="J28" s="114">
        <v>10.244319871835557</v>
      </c>
      <c r="K28" s="113">
        <v>8.645570909679094</v>
      </c>
      <c r="L28" s="113">
        <v>16.009633074504094</v>
      </c>
      <c r="M28" s="170"/>
      <c r="N28" s="171">
        <v>4.4873953959299087</v>
      </c>
      <c r="O28" s="150"/>
      <c r="P28" s="150"/>
    </row>
    <row r="29" spans="2:16" s="27" customFormat="1" ht="18.75" customHeight="1" x14ac:dyDescent="0.2">
      <c r="B29" s="52" t="s">
        <v>82</v>
      </c>
      <c r="C29" s="53">
        <v>1401</v>
      </c>
      <c r="D29" s="53">
        <v>1</v>
      </c>
      <c r="E29" s="143">
        <v>3.2046470176374982</v>
      </c>
      <c r="F29" s="108">
        <v>-4.1436128280702889</v>
      </c>
      <c r="G29" s="108">
        <v>1.9291837810469588</v>
      </c>
      <c r="H29" s="116">
        <v>13.812805686457665</v>
      </c>
      <c r="I29" s="116">
        <v>-6.5287892934029941</v>
      </c>
      <c r="J29" s="116">
        <v>2.6975155671550226</v>
      </c>
      <c r="K29" s="108">
        <v>13.840492750456178</v>
      </c>
      <c r="L29" s="108">
        <v>13.472877518501662</v>
      </c>
      <c r="M29" s="166"/>
      <c r="N29" s="167">
        <v>2.8686129951929473</v>
      </c>
      <c r="O29" s="159"/>
    </row>
    <row r="30" spans="2:16" s="27" customFormat="1" ht="18.75" customHeight="1" x14ac:dyDescent="0.2">
      <c r="B30" s="36"/>
      <c r="C30" s="37"/>
      <c r="D30" s="37">
        <v>2</v>
      </c>
      <c r="E30" s="144">
        <v>0.1101902660192593</v>
      </c>
      <c r="F30" s="110">
        <v>-6.2398180765078592</v>
      </c>
      <c r="G30" s="110">
        <v>10.602489755220518</v>
      </c>
      <c r="H30" s="111">
        <v>11.885403874719529</v>
      </c>
      <c r="I30" s="111">
        <v>8.8139615644784186</v>
      </c>
      <c r="J30" s="111">
        <v>27.15524048240556</v>
      </c>
      <c r="K30" s="110">
        <v>4.5930742950901049</v>
      </c>
      <c r="L30" s="110">
        <v>14.930320031044729</v>
      </c>
      <c r="M30" s="168"/>
      <c r="N30" s="169">
        <v>4.5707025791242444</v>
      </c>
      <c r="O30" s="159"/>
    </row>
    <row r="31" spans="2:16" s="27" customFormat="1" ht="18.75" customHeight="1" x14ac:dyDescent="0.2">
      <c r="B31" s="36"/>
      <c r="C31" s="37"/>
      <c r="D31" s="37">
        <v>3</v>
      </c>
      <c r="E31" s="144">
        <v>6.5998050761625535</v>
      </c>
      <c r="F31" s="110">
        <v>20.033222826044209</v>
      </c>
      <c r="G31" s="110">
        <v>14.526339908043326</v>
      </c>
      <c r="H31" s="111">
        <v>23.405445803098203</v>
      </c>
      <c r="I31" s="111">
        <v>3.0683595416130345</v>
      </c>
      <c r="J31" s="111">
        <v>54.295519784974346</v>
      </c>
      <c r="K31" s="110">
        <v>11.020188957770699</v>
      </c>
      <c r="L31" s="110">
        <v>2.8601349867095109</v>
      </c>
      <c r="M31" s="168"/>
      <c r="N31" s="169">
        <v>4.6400416201885548</v>
      </c>
      <c r="O31" s="159"/>
    </row>
    <row r="32" spans="2:16" s="27" customFormat="1" ht="18.75" customHeight="1" x14ac:dyDescent="0.2">
      <c r="B32" s="41"/>
      <c r="C32" s="42"/>
      <c r="D32" s="42">
        <v>4</v>
      </c>
      <c r="E32" s="145">
        <v>11.653582944430511</v>
      </c>
      <c r="F32" s="113">
        <v>-8.0207888188537595</v>
      </c>
      <c r="G32" s="113">
        <v>8.9132258115107561</v>
      </c>
      <c r="H32" s="114">
        <v>10.185037328755826</v>
      </c>
      <c r="I32" s="114">
        <v>7.3255650382979525</v>
      </c>
      <c r="J32" s="114">
        <v>12.882731173371937</v>
      </c>
      <c r="K32" s="113">
        <v>3.5548354055738258</v>
      </c>
      <c r="L32" s="113">
        <v>5.1214050036166867</v>
      </c>
      <c r="M32" s="170"/>
      <c r="N32" s="171">
        <v>5.3379010135208063</v>
      </c>
      <c r="O32" s="159"/>
    </row>
    <row r="33" spans="2:14" s="27" customFormat="1" ht="18.75" customHeight="1" x14ac:dyDescent="0.2">
      <c r="B33" s="52" t="s">
        <v>83</v>
      </c>
      <c r="C33" s="53">
        <v>1402</v>
      </c>
      <c r="D33" s="53">
        <v>1</v>
      </c>
      <c r="E33" s="143">
        <v>6.551979212494615</v>
      </c>
      <c r="F33" s="108">
        <v>6.190600594132718</v>
      </c>
      <c r="G33" s="108">
        <v>1.1694555086967995</v>
      </c>
      <c r="H33" s="116">
        <v>0.11940532832457507</v>
      </c>
      <c r="I33" s="116">
        <v>1.4743284559911842</v>
      </c>
      <c r="J33" s="116">
        <v>13.85404108241552</v>
      </c>
      <c r="K33" s="108">
        <v>6.2782987549802556</v>
      </c>
      <c r="L33" s="108">
        <v>1.2521991798688958</v>
      </c>
      <c r="M33" s="166"/>
      <c r="N33" s="167">
        <v>6.503521430025927</v>
      </c>
    </row>
    <row r="34" spans="2:14" s="27" customFormat="1" ht="18.75" customHeight="1" x14ac:dyDescent="0.2">
      <c r="B34" s="36"/>
      <c r="C34" s="37"/>
      <c r="D34" s="37">
        <v>2</v>
      </c>
      <c r="E34" s="144">
        <v>2.2779127299839956</v>
      </c>
      <c r="F34" s="110">
        <v>-2.2202117390046254</v>
      </c>
      <c r="G34" s="110">
        <v>4.2685109631691631</v>
      </c>
      <c r="H34" s="111">
        <v>7.2173877089456937</v>
      </c>
      <c r="I34" s="111">
        <v>2.2081397366308693</v>
      </c>
      <c r="J34" s="111">
        <v>-7.1265850635315502</v>
      </c>
      <c r="K34" s="110">
        <v>25.360101470492836</v>
      </c>
      <c r="L34" s="110">
        <v>2.8526692774141225</v>
      </c>
      <c r="M34" s="168"/>
      <c r="N34" s="169">
        <v>4.565029015249138</v>
      </c>
    </row>
    <row r="35" spans="2:14" s="27" customFormat="1" ht="18.75" customHeight="1" x14ac:dyDescent="0.2">
      <c r="B35" s="36"/>
      <c r="C35" s="37"/>
      <c r="D35" s="37">
        <v>3</v>
      </c>
      <c r="E35" s="144">
        <v>-2.4045904781646215</v>
      </c>
      <c r="F35" s="110">
        <v>-7.9392065241153347</v>
      </c>
      <c r="G35" s="110">
        <v>3.870028843235616</v>
      </c>
      <c r="H35" s="111">
        <v>4.6520476257609715</v>
      </c>
      <c r="I35" s="111">
        <v>3.8908376431884903</v>
      </c>
      <c r="J35" s="111">
        <v>-15.406982712927288</v>
      </c>
      <c r="K35" s="110">
        <v>8.2942863952826968</v>
      </c>
      <c r="L35" s="110">
        <v>10.196988805724061</v>
      </c>
      <c r="M35" s="168"/>
      <c r="N35" s="169">
        <v>4.1752338823652195</v>
      </c>
    </row>
    <row r="36" spans="2:14" s="27" customFormat="1" ht="18.75" customHeight="1" x14ac:dyDescent="0.2">
      <c r="B36" s="41"/>
      <c r="C36" s="42"/>
      <c r="D36" s="42">
        <v>4</v>
      </c>
      <c r="E36" s="145">
        <v>0.45193971976418368</v>
      </c>
      <c r="F36" s="113">
        <v>2.3446235927283112</v>
      </c>
      <c r="G36" s="113">
        <v>13.28592476448047</v>
      </c>
      <c r="H36" s="114">
        <v>10.155111658311384</v>
      </c>
      <c r="I36" s="114">
        <v>17.736476252817283</v>
      </c>
      <c r="J36" s="114">
        <v>-5.3832419323498328</v>
      </c>
      <c r="K36" s="113">
        <v>14.26874586751407</v>
      </c>
      <c r="L36" s="113">
        <v>-7.4108831884684605</v>
      </c>
      <c r="M36" s="170"/>
      <c r="N36" s="171">
        <v>6.2752920992863608</v>
      </c>
    </row>
    <row r="37" spans="2:14" s="27" customFormat="1" ht="18.75" customHeight="1" x14ac:dyDescent="0.2">
      <c r="B37" s="52" t="s">
        <v>84</v>
      </c>
      <c r="C37" s="53">
        <v>1403</v>
      </c>
      <c r="D37" s="53">
        <v>1</v>
      </c>
      <c r="E37" s="143">
        <v>1.470437652599287</v>
      </c>
      <c r="F37" s="108">
        <v>-2.8493986680413741</v>
      </c>
      <c r="G37" s="108">
        <v>2.1646616504893359</v>
      </c>
      <c r="H37" s="116">
        <v>5.9313191032316581E-2</v>
      </c>
      <c r="I37" s="116">
        <v>4.1575970998713387</v>
      </c>
      <c r="J37" s="116">
        <v>-1.5904684752055118</v>
      </c>
      <c r="K37" s="108">
        <v>11.166014853215472</v>
      </c>
      <c r="L37" s="108">
        <v>0.81000000000000227</v>
      </c>
      <c r="M37" s="166"/>
      <c r="N37" s="167">
        <v>3.8566558480128634</v>
      </c>
    </row>
    <row r="38" spans="2:14" s="27" customFormat="1" ht="18.75" customHeight="1" x14ac:dyDescent="0.2">
      <c r="B38" s="36"/>
      <c r="C38" s="37"/>
      <c r="D38" s="37">
        <v>2</v>
      </c>
      <c r="E38" s="144">
        <v>2.5274337465287999</v>
      </c>
      <c r="F38" s="110">
        <v>4.9831707306219784</v>
      </c>
      <c r="G38" s="110">
        <v>3.5621763153836525</v>
      </c>
      <c r="H38" s="111">
        <v>4.7612428403582641</v>
      </c>
      <c r="I38" s="111">
        <v>2.3967939215830256</v>
      </c>
      <c r="J38" s="111">
        <v>4.7438469135253882</v>
      </c>
      <c r="K38" s="110">
        <v>4.1403541341710905</v>
      </c>
      <c r="L38" s="110">
        <v>3.3700000000000045</v>
      </c>
      <c r="M38" s="168"/>
      <c r="N38" s="169">
        <v>3.4745601279322358</v>
      </c>
    </row>
    <row r="39" spans="2:14" s="27" customFormat="1" ht="18.75" customHeight="1" x14ac:dyDescent="0.2">
      <c r="B39" s="36"/>
      <c r="C39" s="37"/>
      <c r="D39" s="37">
        <v>3</v>
      </c>
      <c r="E39" s="144">
        <v>6.3430647699196356</v>
      </c>
      <c r="F39" s="110">
        <v>8.4679481883883341</v>
      </c>
      <c r="G39" s="110">
        <v>4.4342034279537756</v>
      </c>
      <c r="H39" s="111">
        <v>6.4209103024152085</v>
      </c>
      <c r="I39" s="111">
        <v>1.6091724101433726</v>
      </c>
      <c r="J39" s="111">
        <v>7.3470736065967657</v>
      </c>
      <c r="K39" s="110">
        <v>5.8968517334852493</v>
      </c>
      <c r="L39" s="110">
        <v>-2.5900000000000034</v>
      </c>
      <c r="M39" s="168"/>
      <c r="N39" s="169">
        <v>4.2177772287389956</v>
      </c>
    </row>
    <row r="40" spans="2:14" s="27" customFormat="1" ht="18.75" customHeight="1" thickBot="1" x14ac:dyDescent="0.25">
      <c r="B40" s="57"/>
      <c r="C40" s="58"/>
      <c r="D40" s="58">
        <v>4</v>
      </c>
      <c r="E40" s="145">
        <v>3.8089995358784705</v>
      </c>
      <c r="F40" s="113">
        <v>4.0559063349817137</v>
      </c>
      <c r="G40" s="113">
        <v>4.5434100222985876</v>
      </c>
      <c r="H40" s="114">
        <v>5.385350220916834</v>
      </c>
      <c r="I40" s="114">
        <v>3.6773372987375126</v>
      </c>
      <c r="J40" s="114">
        <v>3.8083494151959627</v>
      </c>
      <c r="K40" s="113">
        <v>4.287149039623344</v>
      </c>
      <c r="L40" s="113">
        <v>9.2000000000000028</v>
      </c>
      <c r="M40" s="170"/>
      <c r="N40" s="171">
        <v>3.0945440591702038</v>
      </c>
    </row>
    <row r="41" spans="2:14" s="27" customFormat="1" ht="18.75" customHeight="1" x14ac:dyDescent="0.2">
      <c r="B41" s="52" t="s">
        <v>85</v>
      </c>
      <c r="C41" s="53">
        <v>1404</v>
      </c>
      <c r="D41" s="37">
        <v>1</v>
      </c>
      <c r="E41" s="143">
        <v>2.059663970302168</v>
      </c>
      <c r="F41" s="108">
        <v>2.061695192055808</v>
      </c>
      <c r="G41" s="108">
        <v>-13.886333348064085</v>
      </c>
      <c r="H41" s="116">
        <v>-14.621312205659294</v>
      </c>
      <c r="I41" s="116">
        <v>-14.034901448206355</v>
      </c>
      <c r="J41" s="116">
        <v>1.0304414016331549</v>
      </c>
      <c r="K41" s="108">
        <v>-5.501846945528527</v>
      </c>
      <c r="L41" s="108">
        <v>-11.769999999999996</v>
      </c>
      <c r="M41" s="166"/>
      <c r="N41" s="167">
        <v>-2.6005481331097684</v>
      </c>
    </row>
    <row r="42" spans="2:14" s="27" customFormat="1" ht="18.75" customHeight="1" x14ac:dyDescent="0.2">
      <c r="B42" s="174"/>
      <c r="C42" s="37"/>
      <c r="D42" s="37">
        <v>2</v>
      </c>
      <c r="E42" s="144">
        <v>0.98501949143054901</v>
      </c>
      <c r="F42" s="110">
        <v>0.2315141533137961</v>
      </c>
      <c r="G42" s="110">
        <v>-9.0899543434509837</v>
      </c>
      <c r="H42" s="111">
        <v>-11.141867204459245</v>
      </c>
      <c r="I42" s="111">
        <v>-7.6478557813474168</v>
      </c>
      <c r="J42" s="111">
        <v>2.216643472762641</v>
      </c>
      <c r="K42" s="110">
        <v>6.7174566910677385</v>
      </c>
      <c r="L42" s="110">
        <v>-14.829999999999998</v>
      </c>
      <c r="M42" s="168"/>
      <c r="N42" s="169">
        <v>0.36681553728870142</v>
      </c>
    </row>
    <row r="43" spans="2:14" s="27" customFormat="1" ht="18.75" customHeight="1" x14ac:dyDescent="0.2">
      <c r="B43" s="174"/>
      <c r="C43" s="37"/>
      <c r="D43" s="37">
        <v>3</v>
      </c>
      <c r="E43" s="144">
        <v>0.38048725302064668</v>
      </c>
      <c r="F43" s="110">
        <v>2.0692993760050626</v>
      </c>
      <c r="G43" s="110">
        <v>-13.823152836920045</v>
      </c>
      <c r="H43" s="111">
        <v>-2.2062132351870787</v>
      </c>
      <c r="I43" s="111">
        <v>-31.011427587769163</v>
      </c>
      <c r="J43" s="111">
        <v>0.70515650127620688</v>
      </c>
      <c r="K43" s="110">
        <v>-2.7944431591442935</v>
      </c>
      <c r="L43" s="110">
        <v>-10.599999999999994</v>
      </c>
      <c r="M43" s="168"/>
      <c r="N43" s="169">
        <v>2.1119424848224639</v>
      </c>
    </row>
    <row r="44" spans="2:14" s="27" customFormat="1" ht="18.75" customHeight="1" thickBot="1" x14ac:dyDescent="0.25">
      <c r="B44" s="175"/>
      <c r="C44" s="58"/>
      <c r="D44" s="58">
        <v>4</v>
      </c>
      <c r="E44" s="146">
        <v>-2.5437289780230117</v>
      </c>
      <c r="F44" s="117">
        <v>-1.7167489483071847</v>
      </c>
      <c r="G44" s="117">
        <v>-11.589744609392724</v>
      </c>
      <c r="H44" s="118">
        <v>-20.097536639395386</v>
      </c>
      <c r="I44" s="118">
        <v>-2.7790656674988981</v>
      </c>
      <c r="J44" s="118">
        <v>-1.8434850898774329</v>
      </c>
      <c r="K44" s="117">
        <v>-13.405484308780828</v>
      </c>
      <c r="L44" s="117">
        <v>-28.200000000000003</v>
      </c>
      <c r="M44" s="172"/>
      <c r="N44" s="173">
        <v>-3.9043670680294156</v>
      </c>
    </row>
    <row r="45" spans="2:14" ht="18.75" customHeight="1" x14ac:dyDescent="0.2">
      <c r="B45" s="82"/>
      <c r="C45" s="82"/>
      <c r="D45" s="82"/>
    </row>
    <row r="46" spans="2:14" ht="18.75" customHeight="1" thickBot="1" x14ac:dyDescent="0.25">
      <c r="B46" s="82"/>
      <c r="C46" s="82"/>
      <c r="D46" s="82"/>
    </row>
    <row r="47" spans="2:14" s="91" customFormat="1" ht="30" customHeight="1" thickBot="1" x14ac:dyDescent="0.25">
      <c r="B47" s="281" t="s">
        <v>131</v>
      </c>
      <c r="C47" s="282"/>
      <c r="D47" s="282"/>
      <c r="E47" s="282"/>
      <c r="F47" s="282"/>
      <c r="G47" s="282"/>
      <c r="H47" s="282"/>
      <c r="I47" s="282"/>
      <c r="J47" s="282"/>
      <c r="K47" s="282"/>
      <c r="L47" s="282"/>
      <c r="M47" s="282"/>
      <c r="N47" s="283"/>
    </row>
    <row r="48" spans="2:14" s="91" customFormat="1" ht="19.5" customHeight="1" thickBot="1" x14ac:dyDescent="0.25">
      <c r="B48" s="280" t="s">
        <v>45</v>
      </c>
      <c r="C48" s="280"/>
      <c r="D48" s="280"/>
      <c r="E48" s="280"/>
      <c r="F48" s="280"/>
      <c r="G48" s="280"/>
      <c r="H48" s="280"/>
      <c r="I48" s="280"/>
      <c r="J48" s="280"/>
      <c r="K48" s="280"/>
      <c r="L48" s="280"/>
      <c r="M48" s="280"/>
      <c r="N48" s="280"/>
    </row>
    <row r="49" spans="2:14" ht="60" customHeight="1" thickBot="1" x14ac:dyDescent="0.25">
      <c r="B49" s="262" t="s">
        <v>73</v>
      </c>
      <c r="C49" s="263"/>
      <c r="D49" s="263"/>
      <c r="E49" s="94" t="s">
        <v>117</v>
      </c>
      <c r="F49" s="94" t="s">
        <v>118</v>
      </c>
      <c r="G49" s="94" t="s">
        <v>119</v>
      </c>
      <c r="H49" s="94" t="s">
        <v>120</v>
      </c>
      <c r="I49" s="94" t="s">
        <v>93</v>
      </c>
      <c r="J49" s="94" t="s">
        <v>121</v>
      </c>
      <c r="K49" s="94" t="s">
        <v>122</v>
      </c>
      <c r="L49" s="94" t="s">
        <v>123</v>
      </c>
      <c r="M49" s="94" t="s">
        <v>124</v>
      </c>
      <c r="N49" s="95" t="s">
        <v>125</v>
      </c>
    </row>
    <row r="50" spans="2:14" s="27" customFormat="1" ht="18.75" customHeight="1" x14ac:dyDescent="0.2">
      <c r="B50" s="264" t="s">
        <v>76</v>
      </c>
      <c r="C50" s="265"/>
      <c r="D50" s="265"/>
      <c r="E50" s="33"/>
      <c r="F50" s="33"/>
      <c r="G50" s="33"/>
      <c r="H50" s="33"/>
      <c r="I50" s="33"/>
      <c r="J50" s="33"/>
      <c r="K50" s="33"/>
      <c r="L50" s="33"/>
      <c r="M50" s="33"/>
      <c r="N50" s="35"/>
    </row>
    <row r="51" spans="2:14" s="27" customFormat="1" ht="18.75" customHeight="1" x14ac:dyDescent="0.2">
      <c r="B51" s="266" t="s">
        <v>77</v>
      </c>
      <c r="C51" s="267"/>
      <c r="D51" s="267"/>
      <c r="E51" s="110">
        <v>1.6068730179992059</v>
      </c>
      <c r="F51" s="110">
        <v>-0.2819499249899593</v>
      </c>
      <c r="G51" s="110">
        <v>-0.25275553271319495</v>
      </c>
      <c r="H51" s="111">
        <v>2.0027652764440234</v>
      </c>
      <c r="I51" s="111">
        <v>-2.7151909866737753</v>
      </c>
      <c r="J51" s="111">
        <v>12.191035918106635</v>
      </c>
      <c r="K51" s="110">
        <v>3.7304680870874165</v>
      </c>
      <c r="L51" s="110">
        <v>12.336047353572837</v>
      </c>
      <c r="M51" s="110"/>
      <c r="N51" s="112">
        <v>3.0268546869402826</v>
      </c>
    </row>
    <row r="52" spans="2:14" s="27" customFormat="1" ht="18.75" customHeight="1" x14ac:dyDescent="0.2">
      <c r="B52" s="266" t="s">
        <v>78</v>
      </c>
      <c r="C52" s="267"/>
      <c r="D52" s="267"/>
      <c r="E52" s="110">
        <v>-5.3151406596616795</v>
      </c>
      <c r="F52" s="110">
        <v>-2.37583675231906</v>
      </c>
      <c r="G52" s="110">
        <v>-15.7960813177624</v>
      </c>
      <c r="H52" s="111">
        <v>-18.556757036878139</v>
      </c>
      <c r="I52" s="111">
        <v>-12.522096993947471</v>
      </c>
      <c r="J52" s="111">
        <v>-32.291236966217156</v>
      </c>
      <c r="K52" s="110">
        <v>2.4589347950931568</v>
      </c>
      <c r="L52" s="110">
        <v>-18.999497036811704</v>
      </c>
      <c r="M52" s="110"/>
      <c r="N52" s="112">
        <v>-3.7479601571133969</v>
      </c>
    </row>
    <row r="53" spans="2:14" s="27" customFormat="1" ht="18.75" customHeight="1" x14ac:dyDescent="0.2">
      <c r="B53" s="266" t="s">
        <v>79</v>
      </c>
      <c r="C53" s="267"/>
      <c r="D53" s="267"/>
      <c r="E53" s="110">
        <v>-7.9953772078743697</v>
      </c>
      <c r="F53" s="110">
        <v>-6.1726033621133354</v>
      </c>
      <c r="G53" s="110">
        <v>-5.2830621891627629</v>
      </c>
      <c r="H53" s="111">
        <v>-8.5009125760260247</v>
      </c>
      <c r="I53" s="111">
        <v>-2.409577597020089</v>
      </c>
      <c r="J53" s="111">
        <v>-8.0039721589038777</v>
      </c>
      <c r="K53" s="110">
        <v>-13.144826659489212</v>
      </c>
      <c r="L53" s="110">
        <v>-24.18568033520566</v>
      </c>
      <c r="M53" s="110"/>
      <c r="N53" s="112">
        <v>-2.3614353877056971</v>
      </c>
    </row>
    <row r="54" spans="2:14" s="27" customFormat="1" ht="18.75" customHeight="1" x14ac:dyDescent="0.2">
      <c r="B54" s="266" t="s">
        <v>80</v>
      </c>
      <c r="C54" s="267"/>
      <c r="D54" s="267"/>
      <c r="E54" s="110">
        <v>-0.53693445869484435</v>
      </c>
      <c r="F54" s="110">
        <v>-0.3428140386687204</v>
      </c>
      <c r="G54" s="110">
        <v>4.5910650786393319</v>
      </c>
      <c r="H54" s="111">
        <v>3.7156258316151565</v>
      </c>
      <c r="I54" s="111">
        <v>4.2020979984876732</v>
      </c>
      <c r="J54" s="111">
        <v>39.600170194551026</v>
      </c>
      <c r="K54" s="110">
        <v>-10.015241565266706</v>
      </c>
      <c r="L54" s="110">
        <v>-20.875210191076107</v>
      </c>
      <c r="M54" s="110"/>
      <c r="N54" s="112">
        <v>4.4418086535866053</v>
      </c>
    </row>
    <row r="55" spans="2:14" s="27" customFormat="1" ht="18.75" customHeight="1" x14ac:dyDescent="0.2">
      <c r="B55" s="266" t="s">
        <v>81</v>
      </c>
      <c r="C55" s="267"/>
      <c r="D55" s="267"/>
      <c r="E55" s="110">
        <v>6.4655300705467056</v>
      </c>
      <c r="F55" s="110">
        <v>9.0362426420767434</v>
      </c>
      <c r="G55" s="110">
        <v>4.5124161402828378</v>
      </c>
      <c r="H55" s="111">
        <v>14.394127624335823</v>
      </c>
      <c r="I55" s="111">
        <v>-3.1426099322592762</v>
      </c>
      <c r="J55" s="111">
        <v>-3.1011714000349855</v>
      </c>
      <c r="K55" s="110">
        <v>5.565658444148383</v>
      </c>
      <c r="L55" s="110">
        <v>21.973238112936585</v>
      </c>
      <c r="M55" s="110"/>
      <c r="N55" s="112">
        <v>4.1308968503447829</v>
      </c>
    </row>
    <row r="56" spans="2:14" s="27" customFormat="1" ht="18.75" customHeight="1" x14ac:dyDescent="0.2">
      <c r="B56" s="266" t="s">
        <v>82</v>
      </c>
      <c r="C56" s="267"/>
      <c r="D56" s="267"/>
      <c r="E56" s="110">
        <v>5.3419359438306344</v>
      </c>
      <c r="F56" s="110">
        <v>-0.75054353790332584</v>
      </c>
      <c r="G56" s="110">
        <v>9.2305479145998532</v>
      </c>
      <c r="H56" s="111">
        <v>14.65805661704573</v>
      </c>
      <c r="I56" s="111">
        <v>3.5142079776809823</v>
      </c>
      <c r="J56" s="111">
        <v>22.136285295720072</v>
      </c>
      <c r="K56" s="110">
        <v>7.7144363672522474</v>
      </c>
      <c r="L56" s="110">
        <v>8.7625196308810445</v>
      </c>
      <c r="M56" s="110"/>
      <c r="N56" s="112">
        <v>4.3528108752133789</v>
      </c>
    </row>
    <row r="57" spans="2:14" s="27" customFormat="1" ht="18.75" customHeight="1" x14ac:dyDescent="0.2">
      <c r="B57" s="266" t="s">
        <v>83</v>
      </c>
      <c r="C57" s="267"/>
      <c r="D57" s="267"/>
      <c r="E57" s="110">
        <v>1.6212832342719281</v>
      </c>
      <c r="F57" s="110">
        <v>-0.59059869798285547</v>
      </c>
      <c r="G57" s="110">
        <v>6.3382933056127229</v>
      </c>
      <c r="H57" s="111">
        <v>6.2015500065342195</v>
      </c>
      <c r="I57" s="111">
        <v>7.0163688736111283</v>
      </c>
      <c r="J57" s="111">
        <v>-4.4143294008754594</v>
      </c>
      <c r="K57" s="110">
        <v>13.150090399385036</v>
      </c>
      <c r="L57" s="110">
        <v>1.5109837555677785</v>
      </c>
      <c r="M57" s="110"/>
      <c r="N57" s="112">
        <v>5.3323511721641097</v>
      </c>
    </row>
    <row r="58" spans="2:14" s="27" customFormat="1" ht="18.75" customHeight="1" x14ac:dyDescent="0.2">
      <c r="B58" s="266" t="s">
        <v>84</v>
      </c>
      <c r="C58" s="267"/>
      <c r="D58" s="267"/>
      <c r="E58" s="110">
        <v>3.5299062597206756</v>
      </c>
      <c r="F58" s="110">
        <v>3.7522549898085771</v>
      </c>
      <c r="G58" s="110">
        <v>3.8403313749062704</v>
      </c>
      <c r="H58" s="111">
        <v>4.656114852544107</v>
      </c>
      <c r="I58" s="111">
        <v>2.9999246760953326</v>
      </c>
      <c r="J58" s="111">
        <v>3.5168086175849851</v>
      </c>
      <c r="K58" s="110">
        <v>6.0016814686704407</v>
      </c>
      <c r="L58" s="110">
        <v>2.6519046126926185</v>
      </c>
      <c r="M58" s="110"/>
      <c r="N58" s="112">
        <v>3.6631205683071357</v>
      </c>
    </row>
    <row r="59" spans="2:14" s="27" customFormat="1" ht="18.75" customHeight="1" thickBot="1" x14ac:dyDescent="0.25">
      <c r="B59" s="272" t="s">
        <v>85</v>
      </c>
      <c r="C59" s="273"/>
      <c r="D59" s="273"/>
      <c r="E59" s="117">
        <v>0.18100932538239078</v>
      </c>
      <c r="F59" s="117">
        <v>0.50580021075523973</v>
      </c>
      <c r="G59" s="117">
        <v>-11.943082971784563</v>
      </c>
      <c r="H59" s="118">
        <v>-12.153759162349047</v>
      </c>
      <c r="I59" s="118">
        <v>-12.270958638969802</v>
      </c>
      <c r="J59" s="118">
        <v>0.44966771615489165</v>
      </c>
      <c r="K59" s="117">
        <v>-4.8560260738926644</v>
      </c>
      <c r="L59" s="117">
        <v>-16.593914325566573</v>
      </c>
      <c r="M59" s="117"/>
      <c r="N59" s="119">
        <v>-0.92041189332142892</v>
      </c>
    </row>
    <row r="60" spans="2:14" ht="18.75" x14ac:dyDescent="0.3">
      <c r="B60" s="68" t="s">
        <v>111</v>
      </c>
      <c r="C60" s="96"/>
      <c r="D60" s="96"/>
      <c r="E60" s="96"/>
      <c r="F60" s="96"/>
      <c r="G60" s="96"/>
      <c r="H60" s="96"/>
      <c r="I60" s="96"/>
      <c r="J60" s="96"/>
      <c r="K60" s="96"/>
      <c r="L60" s="96"/>
      <c r="M60" s="96"/>
      <c r="N60" s="96"/>
    </row>
    <row r="61" spans="2:14" x14ac:dyDescent="0.2">
      <c r="B61" s="82"/>
      <c r="C61" s="82"/>
      <c r="D61" s="82"/>
    </row>
    <row r="62" spans="2:14" x14ac:dyDescent="0.2">
      <c r="B62" s="82"/>
      <c r="C62" s="82"/>
      <c r="D62" s="82"/>
    </row>
    <row r="63" spans="2:14" x14ac:dyDescent="0.2">
      <c r="B63" s="82"/>
      <c r="C63" s="82"/>
      <c r="D63" s="82"/>
    </row>
    <row r="64" spans="2:14" x14ac:dyDescent="0.2">
      <c r="B64" s="82"/>
      <c r="C64" s="82"/>
      <c r="D64" s="82"/>
    </row>
    <row r="65" s="82" customFormat="1" x14ac:dyDescent="0.2"/>
    <row r="66" s="82" customFormat="1" x14ac:dyDescent="0.2"/>
    <row r="67" s="82" customFormat="1" x14ac:dyDescent="0.2"/>
    <row r="68" s="82" customFormat="1" x14ac:dyDescent="0.2"/>
    <row r="69" s="82" customFormat="1" x14ac:dyDescent="0.2"/>
    <row r="70" s="82" customFormat="1" x14ac:dyDescent="0.2"/>
    <row r="71" s="82" customFormat="1" x14ac:dyDescent="0.2"/>
    <row r="72" s="82" customFormat="1" x14ac:dyDescent="0.2"/>
    <row r="73" s="82" customFormat="1" x14ac:dyDescent="0.2"/>
    <row r="74" s="82" customFormat="1" x14ac:dyDescent="0.2"/>
    <row r="75" s="82" customFormat="1" x14ac:dyDescent="0.2"/>
    <row r="76" s="82" customFormat="1" x14ac:dyDescent="0.2"/>
    <row r="77" s="82" customFormat="1" x14ac:dyDescent="0.2"/>
    <row r="78" s="82" customFormat="1" x14ac:dyDescent="0.2"/>
    <row r="79" s="82" customFormat="1" x14ac:dyDescent="0.2"/>
    <row r="80" s="82" customFormat="1" x14ac:dyDescent="0.2"/>
    <row r="81" s="82" customFormat="1" x14ac:dyDescent="0.2"/>
    <row r="82" s="82" customFormat="1" x14ac:dyDescent="0.2"/>
    <row r="83" s="82" customFormat="1" x14ac:dyDescent="0.2"/>
    <row r="84" s="82" customFormat="1" x14ac:dyDescent="0.2"/>
    <row r="85" s="82" customFormat="1" x14ac:dyDescent="0.2"/>
    <row r="86" s="82" customFormat="1" x14ac:dyDescent="0.2"/>
    <row r="87" s="82" customFormat="1" x14ac:dyDescent="0.2"/>
    <row r="88" s="82" customFormat="1" x14ac:dyDescent="0.2"/>
    <row r="89" s="82" customFormat="1" x14ac:dyDescent="0.2"/>
    <row r="90" s="82" customFormat="1" x14ac:dyDescent="0.2"/>
    <row r="91" s="82" customFormat="1" x14ac:dyDescent="0.2"/>
    <row r="92" s="82" customFormat="1" x14ac:dyDescent="0.2"/>
    <row r="93" s="82" customFormat="1" x14ac:dyDescent="0.2"/>
    <row r="94" s="82" customFormat="1" x14ac:dyDescent="0.2"/>
    <row r="95" s="82" customFormat="1" x14ac:dyDescent="0.2"/>
    <row r="96" s="82" customFormat="1" x14ac:dyDescent="0.2"/>
    <row r="97" s="82" customFormat="1" x14ac:dyDescent="0.2"/>
    <row r="98" s="82" customFormat="1" x14ac:dyDescent="0.2"/>
    <row r="99" s="82" customFormat="1" x14ac:dyDescent="0.2"/>
    <row r="100" s="82" customFormat="1" x14ac:dyDescent="0.2"/>
    <row r="101" s="82" customFormat="1" x14ac:dyDescent="0.2"/>
    <row r="102" s="82" customFormat="1" x14ac:dyDescent="0.2"/>
    <row r="103" s="82" customFormat="1" x14ac:dyDescent="0.2"/>
    <row r="104" s="82" customFormat="1" x14ac:dyDescent="0.2"/>
    <row r="105" s="82" customFormat="1" x14ac:dyDescent="0.2"/>
    <row r="106" s="82" customFormat="1" x14ac:dyDescent="0.2"/>
    <row r="107" s="82" customFormat="1" x14ac:dyDescent="0.2"/>
    <row r="108" s="82" customFormat="1" x14ac:dyDescent="0.2"/>
    <row r="109" s="82" customFormat="1" x14ac:dyDescent="0.2"/>
    <row r="110" s="82" customFormat="1" x14ac:dyDescent="0.2"/>
    <row r="111" s="82" customFormat="1" x14ac:dyDescent="0.2"/>
    <row r="112" s="82" customFormat="1" x14ac:dyDescent="0.2"/>
    <row r="113" s="82" customFormat="1" x14ac:dyDescent="0.2"/>
    <row r="114" s="82" customFormat="1" x14ac:dyDescent="0.2"/>
    <row r="115" s="82" customFormat="1" x14ac:dyDescent="0.2"/>
    <row r="116" s="82" customFormat="1" x14ac:dyDescent="0.2"/>
    <row r="117" s="82" customFormat="1" x14ac:dyDescent="0.2"/>
    <row r="118" s="82" customFormat="1" x14ac:dyDescent="0.2"/>
    <row r="119" s="82" customFormat="1" x14ac:dyDescent="0.2"/>
    <row r="120" s="82" customFormat="1" x14ac:dyDescent="0.2"/>
    <row r="121" s="82" customFormat="1" x14ac:dyDescent="0.2"/>
    <row r="122" s="82" customFormat="1" x14ac:dyDescent="0.2"/>
    <row r="123" s="82" customFormat="1" x14ac:dyDescent="0.2"/>
    <row r="124" s="82" customFormat="1" x14ac:dyDescent="0.2"/>
    <row r="125" s="82" customFormat="1" x14ac:dyDescent="0.2"/>
    <row r="126" s="82" customFormat="1" x14ac:dyDescent="0.2"/>
    <row r="127" s="82" customFormat="1" x14ac:dyDescent="0.2"/>
    <row r="128" s="82" customFormat="1" x14ac:dyDescent="0.2"/>
    <row r="129" s="82" customFormat="1" x14ac:dyDescent="0.2"/>
    <row r="130" s="82" customFormat="1" x14ac:dyDescent="0.2"/>
    <row r="131" s="82" customFormat="1" x14ac:dyDescent="0.2"/>
    <row r="132" s="82" customFormat="1" x14ac:dyDescent="0.2"/>
    <row r="133" s="82" customFormat="1" x14ac:dyDescent="0.2"/>
    <row r="134" s="82" customFormat="1" x14ac:dyDescent="0.2"/>
    <row r="135" s="82" customFormat="1" x14ac:dyDescent="0.2"/>
    <row r="136" s="82" customFormat="1" x14ac:dyDescent="0.2"/>
    <row r="137" s="82" customFormat="1" x14ac:dyDescent="0.2"/>
    <row r="138" s="82" customFormat="1" x14ac:dyDescent="0.2"/>
    <row r="139" s="82" customFormat="1" x14ac:dyDescent="0.2"/>
    <row r="140" s="82" customFormat="1" x14ac:dyDescent="0.2"/>
  </sheetData>
  <mergeCells count="15">
    <mergeCell ref="B2:N2"/>
    <mergeCell ref="B50:D50"/>
    <mergeCell ref="B51:D51"/>
    <mergeCell ref="B52:D52"/>
    <mergeCell ref="B53:D53"/>
    <mergeCell ref="B3:N3"/>
    <mergeCell ref="B59:D59"/>
    <mergeCell ref="B47:N47"/>
    <mergeCell ref="B54:D54"/>
    <mergeCell ref="B55:D55"/>
    <mergeCell ref="B56:D56"/>
    <mergeCell ref="B57:D57"/>
    <mergeCell ref="B58:D58"/>
    <mergeCell ref="B48:N48"/>
    <mergeCell ref="B49:D49"/>
  </mergeCell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6" tint="0.39997558519241921"/>
  </sheetPr>
  <dimension ref="A1:AS44"/>
  <sheetViews>
    <sheetView zoomScale="85" zoomScaleNormal="85" workbookViewId="0">
      <pane xSplit="4" ySplit="4" topLeftCell="E5" activePane="bottomRight" state="frozen"/>
      <selection activeCell="M17" sqref="M17"/>
      <selection pane="topRight" activeCell="M17" sqref="M17"/>
      <selection pane="bottomLeft" activeCell="M17" sqref="M17"/>
      <selection pane="bottomRight" activeCell="B2" sqref="B2:I2"/>
    </sheetView>
  </sheetViews>
  <sheetFormatPr defaultRowHeight="18.75" x14ac:dyDescent="0.3"/>
  <cols>
    <col min="1" max="1" width="4.7109375" style="82" customWidth="1"/>
    <col min="2" max="4" width="10.7109375" style="82" customWidth="1"/>
    <col min="5" max="9" width="30.7109375" style="82" customWidth="1"/>
    <col min="10" max="10" width="15.7109375" style="82" customWidth="1"/>
    <col min="11" max="11" width="10.85546875" style="82" customWidth="1"/>
    <col min="12" max="12" width="12" style="82" bestFit="1" customWidth="1"/>
    <col min="13" max="13" width="19.28515625" style="82" customWidth="1"/>
    <col min="14" max="14" width="20.42578125" style="82" bestFit="1" customWidth="1"/>
    <col min="15" max="15" width="12.42578125" style="82" customWidth="1"/>
    <col min="16" max="16" width="13" style="82" customWidth="1"/>
    <col min="17" max="17" width="11.5703125" style="82" customWidth="1"/>
    <col min="18" max="18" width="9.85546875" style="82" customWidth="1"/>
    <col min="19" max="19" width="14" style="82" customWidth="1"/>
    <col min="20" max="20" width="14.42578125" style="82" customWidth="1"/>
    <col min="21" max="21" width="12.140625" style="82" customWidth="1"/>
    <col min="22" max="22" width="12.42578125" style="82" customWidth="1"/>
    <col min="23" max="23" width="13.85546875" style="82" bestFit="1" customWidth="1"/>
    <col min="24" max="24" width="14.7109375" style="82" customWidth="1"/>
    <col min="25" max="25" width="15.42578125" style="82" bestFit="1" customWidth="1"/>
    <col min="26" max="26" width="17.85546875" style="82" bestFit="1" customWidth="1"/>
    <col min="27" max="27" width="17.85546875" style="82" customWidth="1"/>
    <col min="28" max="28" width="14.85546875" style="82" bestFit="1" customWidth="1"/>
    <col min="29" max="29" width="15.5703125" style="81" bestFit="1" customWidth="1"/>
    <col min="30" max="33" width="9.140625" style="82"/>
    <col min="34" max="34" width="9.140625" style="82" customWidth="1"/>
    <col min="35" max="16384" width="9.140625" style="82"/>
  </cols>
  <sheetData>
    <row r="1" spans="1:45" ht="24.95" customHeight="1" thickBot="1" x14ac:dyDescent="0.35"/>
    <row r="2" spans="1:45" ht="30" customHeight="1" thickBot="1" x14ac:dyDescent="0.35">
      <c r="B2" s="277" t="s">
        <v>139</v>
      </c>
      <c r="C2" s="278"/>
      <c r="D2" s="278"/>
      <c r="E2" s="278"/>
      <c r="F2" s="278"/>
      <c r="G2" s="278"/>
      <c r="H2" s="278"/>
      <c r="I2" s="279"/>
      <c r="J2" s="100"/>
      <c r="K2" s="100"/>
      <c r="L2" s="100"/>
      <c r="M2" s="100"/>
      <c r="N2" s="100"/>
      <c r="O2" s="100"/>
      <c r="P2" s="100"/>
      <c r="Q2" s="100"/>
      <c r="R2" s="100"/>
      <c r="S2" s="100"/>
      <c r="T2" s="100"/>
      <c r="U2" s="100"/>
      <c r="V2" s="100"/>
      <c r="W2" s="100"/>
      <c r="X2" s="100"/>
      <c r="Y2" s="100"/>
      <c r="Z2" s="100"/>
      <c r="AA2" s="100"/>
    </row>
    <row r="3" spans="1:45" ht="19.5" thickBot="1" x14ac:dyDescent="0.35">
      <c r="B3" s="284" t="s">
        <v>132</v>
      </c>
      <c r="C3" s="284"/>
      <c r="D3" s="284"/>
      <c r="E3" s="284"/>
      <c r="F3" s="284"/>
      <c r="G3" s="284"/>
      <c r="H3" s="284"/>
      <c r="I3" s="284"/>
      <c r="J3" s="88"/>
      <c r="K3" s="88"/>
      <c r="L3" s="88"/>
      <c r="M3" s="88"/>
      <c r="N3" s="88"/>
      <c r="O3" s="88"/>
      <c r="P3" s="88"/>
      <c r="Q3" s="88"/>
      <c r="R3" s="88"/>
      <c r="S3" s="88"/>
      <c r="T3" s="88"/>
      <c r="U3" s="88"/>
      <c r="V3" s="88"/>
      <c r="W3" s="88"/>
      <c r="X3" s="88"/>
      <c r="Y3" s="88"/>
      <c r="Z3" s="88"/>
      <c r="AA3" s="88"/>
    </row>
    <row r="4" spans="1:45" ht="60" customHeight="1" thickBot="1" x14ac:dyDescent="0.35">
      <c r="B4" s="63" t="s">
        <v>73</v>
      </c>
      <c r="C4" s="64" t="s">
        <v>74</v>
      </c>
      <c r="D4" s="64" t="s">
        <v>75</v>
      </c>
      <c r="E4" s="65" t="s">
        <v>86</v>
      </c>
      <c r="F4" s="65" t="s">
        <v>87</v>
      </c>
      <c r="G4" s="65" t="s">
        <v>88</v>
      </c>
      <c r="H4" s="65" t="s">
        <v>94</v>
      </c>
      <c r="I4" s="66" t="s">
        <v>107</v>
      </c>
      <c r="AB4" s="81"/>
      <c r="AC4" s="82"/>
    </row>
    <row r="5" spans="1:45" s="27" customFormat="1" ht="18.75" customHeight="1" x14ac:dyDescent="0.2">
      <c r="A5" s="176"/>
      <c r="B5" s="36" t="s">
        <v>76</v>
      </c>
      <c r="C5" s="37">
        <v>1395</v>
      </c>
      <c r="D5" s="37">
        <v>1</v>
      </c>
      <c r="E5" s="38">
        <v>342286.32739511068</v>
      </c>
      <c r="F5" s="38">
        <v>446678.74918949493</v>
      </c>
      <c r="G5" s="38">
        <v>793222.48452151683</v>
      </c>
      <c r="H5" s="38">
        <v>1896154.1641180234</v>
      </c>
      <c r="I5" s="40">
        <f t="shared" ref="I5:I36" si="0">+E5+F5+G5+H5</f>
        <v>3478341.7252241457</v>
      </c>
      <c r="J5" s="177"/>
      <c r="K5" s="177"/>
      <c r="L5" s="177"/>
      <c r="M5" s="178"/>
      <c r="N5" s="178"/>
      <c r="O5" s="178"/>
      <c r="P5" s="178"/>
      <c r="Q5" s="178"/>
      <c r="R5" s="178"/>
      <c r="S5" s="178"/>
      <c r="T5" s="178"/>
      <c r="U5" s="178"/>
      <c r="V5" s="178"/>
      <c r="W5" s="178"/>
      <c r="X5" s="178"/>
      <c r="Y5" s="178"/>
      <c r="Z5" s="178"/>
      <c r="AA5" s="178"/>
      <c r="AB5" s="180"/>
      <c r="AC5" s="181"/>
      <c r="AE5" s="179"/>
      <c r="AF5" s="179"/>
      <c r="AG5" s="179"/>
      <c r="AH5" s="179"/>
      <c r="AI5" s="179"/>
      <c r="AJ5" s="179"/>
      <c r="AK5" s="179"/>
      <c r="AL5" s="179"/>
      <c r="AM5" s="179"/>
      <c r="AN5" s="179"/>
      <c r="AO5" s="179"/>
      <c r="AP5" s="179"/>
      <c r="AQ5" s="179"/>
      <c r="AR5" s="179"/>
      <c r="AS5" s="179"/>
    </row>
    <row r="6" spans="1:45" s="27" customFormat="1" ht="18.75" customHeight="1" x14ac:dyDescent="0.2">
      <c r="A6" s="176"/>
      <c r="B6" s="36"/>
      <c r="C6" s="37"/>
      <c r="D6" s="37">
        <v>2</v>
      </c>
      <c r="E6" s="38">
        <v>320368.36177029228</v>
      </c>
      <c r="F6" s="38">
        <v>458469.69333365437</v>
      </c>
      <c r="G6" s="38">
        <v>792074.78321665991</v>
      </c>
      <c r="H6" s="38">
        <v>2003779.7519081326</v>
      </c>
      <c r="I6" s="40">
        <f t="shared" si="0"/>
        <v>3574692.5902287392</v>
      </c>
      <c r="J6" s="177"/>
      <c r="K6" s="177"/>
      <c r="AB6" s="182"/>
      <c r="AC6" s="179"/>
      <c r="AE6" s="179"/>
      <c r="AF6" s="179"/>
      <c r="AG6" s="179"/>
      <c r="AH6" s="179"/>
      <c r="AI6" s="179"/>
      <c r="AJ6" s="179"/>
      <c r="AK6" s="179"/>
      <c r="AL6" s="179"/>
      <c r="AM6" s="179"/>
      <c r="AN6" s="179"/>
      <c r="AO6" s="179"/>
      <c r="AP6" s="179"/>
      <c r="AQ6" s="179"/>
      <c r="AR6" s="179"/>
      <c r="AS6" s="179"/>
    </row>
    <row r="7" spans="1:45" s="27" customFormat="1" ht="18.75" customHeight="1" x14ac:dyDescent="0.2">
      <c r="A7" s="176"/>
      <c r="B7" s="36"/>
      <c r="C7" s="37"/>
      <c r="D7" s="37">
        <v>3</v>
      </c>
      <c r="E7" s="38">
        <v>281520.31813693279</v>
      </c>
      <c r="F7" s="38">
        <v>482589.92776620685</v>
      </c>
      <c r="G7" s="38">
        <v>800018.0894335527</v>
      </c>
      <c r="H7" s="38">
        <v>2048538.9952236186</v>
      </c>
      <c r="I7" s="40">
        <f t="shared" si="0"/>
        <v>3612667.3305603107</v>
      </c>
      <c r="J7" s="177"/>
      <c r="K7" s="177"/>
      <c r="AB7" s="182"/>
      <c r="AC7" s="179"/>
      <c r="AE7" s="179"/>
      <c r="AF7" s="179"/>
      <c r="AG7" s="179"/>
      <c r="AH7" s="179"/>
      <c r="AI7" s="179"/>
      <c r="AJ7" s="179"/>
      <c r="AK7" s="179"/>
      <c r="AL7" s="179"/>
      <c r="AM7" s="179"/>
      <c r="AN7" s="179"/>
      <c r="AO7" s="179"/>
      <c r="AP7" s="179"/>
      <c r="AQ7" s="179"/>
      <c r="AR7" s="179"/>
      <c r="AS7" s="179"/>
    </row>
    <row r="8" spans="1:45" s="27" customFormat="1" ht="18.75" customHeight="1" x14ac:dyDescent="0.2">
      <c r="A8" s="176"/>
      <c r="B8" s="41"/>
      <c r="C8" s="42"/>
      <c r="D8" s="42">
        <v>4</v>
      </c>
      <c r="E8" s="43">
        <v>324978.9778598423</v>
      </c>
      <c r="F8" s="43">
        <v>471732.82830940071</v>
      </c>
      <c r="G8" s="43">
        <v>911567.54582335614</v>
      </c>
      <c r="H8" s="43">
        <v>2169574.3559907977</v>
      </c>
      <c r="I8" s="45">
        <f t="shared" si="0"/>
        <v>3877853.7079833969</v>
      </c>
      <c r="J8" s="177"/>
      <c r="K8" s="177"/>
      <c r="AB8" s="182"/>
      <c r="AC8" s="179"/>
      <c r="AE8" s="179"/>
      <c r="AF8" s="179"/>
      <c r="AG8" s="179"/>
      <c r="AH8" s="179"/>
      <c r="AI8" s="179"/>
      <c r="AJ8" s="179"/>
      <c r="AK8" s="179"/>
      <c r="AL8" s="179"/>
      <c r="AM8" s="179"/>
      <c r="AN8" s="179"/>
      <c r="AO8" s="179"/>
      <c r="AP8" s="179"/>
      <c r="AQ8" s="179"/>
      <c r="AR8" s="179"/>
      <c r="AS8" s="179"/>
    </row>
    <row r="9" spans="1:45" s="27" customFormat="1" ht="18.75" customHeight="1" x14ac:dyDescent="0.2">
      <c r="A9" s="176"/>
      <c r="B9" s="52" t="s">
        <v>77</v>
      </c>
      <c r="C9" s="53">
        <v>1396</v>
      </c>
      <c r="D9" s="53">
        <v>1</v>
      </c>
      <c r="E9" s="54">
        <v>352601.50449062552</v>
      </c>
      <c r="F9" s="54">
        <v>478180.60501585662</v>
      </c>
      <c r="G9" s="54">
        <v>913204.561782668</v>
      </c>
      <c r="H9" s="54">
        <v>2276865.4854969541</v>
      </c>
      <c r="I9" s="56">
        <f t="shared" si="0"/>
        <v>4020852.1567861042</v>
      </c>
      <c r="J9" s="177"/>
      <c r="K9" s="177"/>
      <c r="L9" s="177"/>
      <c r="M9" s="178"/>
      <c r="N9" s="178"/>
      <c r="O9" s="178"/>
      <c r="P9" s="178"/>
      <c r="Q9" s="178"/>
      <c r="R9" s="178"/>
      <c r="S9" s="178"/>
      <c r="T9" s="178"/>
      <c r="U9" s="178"/>
      <c r="V9" s="178"/>
      <c r="W9" s="178"/>
      <c r="X9" s="178"/>
      <c r="Y9" s="178"/>
      <c r="Z9" s="178"/>
      <c r="AA9" s="178"/>
      <c r="AB9" s="180"/>
      <c r="AC9" s="181"/>
      <c r="AE9" s="179"/>
      <c r="AF9" s="179"/>
      <c r="AG9" s="179"/>
      <c r="AH9" s="179"/>
      <c r="AI9" s="179"/>
      <c r="AJ9" s="179"/>
      <c r="AK9" s="179"/>
      <c r="AL9" s="179"/>
      <c r="AM9" s="179"/>
      <c r="AN9" s="179"/>
      <c r="AO9" s="179"/>
      <c r="AP9" s="179"/>
      <c r="AQ9" s="179"/>
      <c r="AR9" s="179"/>
      <c r="AS9" s="179"/>
    </row>
    <row r="10" spans="1:45" s="27" customFormat="1" ht="18.75" customHeight="1" x14ac:dyDescent="0.2">
      <c r="A10" s="176"/>
      <c r="B10" s="36"/>
      <c r="C10" s="37"/>
      <c r="D10" s="37">
        <v>2</v>
      </c>
      <c r="E10" s="38">
        <v>352831.57451266248</v>
      </c>
      <c r="F10" s="38">
        <v>553521.90607532184</v>
      </c>
      <c r="G10" s="38">
        <v>915485.84388237959</v>
      </c>
      <c r="H10" s="38">
        <v>2169105.8563991431</v>
      </c>
      <c r="I10" s="40">
        <f t="shared" si="0"/>
        <v>3990945.1808695071</v>
      </c>
      <c r="J10" s="177"/>
      <c r="K10" s="177"/>
      <c r="AB10" s="182"/>
      <c r="AC10" s="179"/>
      <c r="AE10" s="179"/>
      <c r="AF10" s="179"/>
      <c r="AG10" s="179"/>
      <c r="AH10" s="179"/>
      <c r="AI10" s="179"/>
      <c r="AJ10" s="179"/>
      <c r="AK10" s="179"/>
      <c r="AL10" s="179"/>
      <c r="AM10" s="179"/>
      <c r="AN10" s="179"/>
      <c r="AO10" s="179"/>
      <c r="AP10" s="179"/>
      <c r="AQ10" s="179"/>
      <c r="AR10" s="179"/>
      <c r="AS10" s="179"/>
    </row>
    <row r="11" spans="1:45" s="27" customFormat="1" ht="18.75" customHeight="1" x14ac:dyDescent="0.2">
      <c r="A11" s="176"/>
      <c r="B11" s="36"/>
      <c r="C11" s="37"/>
      <c r="D11" s="37">
        <v>3</v>
      </c>
      <c r="E11" s="38">
        <v>344011.08207787632</v>
      </c>
      <c r="F11" s="38">
        <v>628184.42678084411</v>
      </c>
      <c r="G11" s="38">
        <v>1056199.1179194702</v>
      </c>
      <c r="H11" s="38">
        <v>2258724.9022349855</v>
      </c>
      <c r="I11" s="40">
        <f t="shared" si="0"/>
        <v>4287119.5290131755</v>
      </c>
      <c r="J11" s="177"/>
      <c r="K11" s="177"/>
      <c r="AB11" s="182"/>
      <c r="AC11" s="179"/>
      <c r="AE11" s="179"/>
      <c r="AF11" s="179"/>
      <c r="AG11" s="179"/>
      <c r="AH11" s="179"/>
      <c r="AI11" s="179"/>
      <c r="AJ11" s="179"/>
      <c r="AK11" s="179"/>
      <c r="AL11" s="179"/>
      <c r="AM11" s="179"/>
      <c r="AN11" s="179"/>
      <c r="AO11" s="179"/>
      <c r="AP11" s="179"/>
      <c r="AQ11" s="179"/>
      <c r="AR11" s="179"/>
      <c r="AS11" s="179"/>
    </row>
    <row r="12" spans="1:45" s="27" customFormat="1" ht="18.75" customHeight="1" x14ac:dyDescent="0.2">
      <c r="A12" s="176"/>
      <c r="B12" s="41"/>
      <c r="C12" s="42"/>
      <c r="D12" s="42">
        <v>4</v>
      </c>
      <c r="E12" s="43">
        <v>432763.0908092566</v>
      </c>
      <c r="F12" s="43">
        <v>681515.45127107913</v>
      </c>
      <c r="G12" s="43">
        <v>1083036.7525397546</v>
      </c>
      <c r="H12" s="43">
        <v>2411307.4797728593</v>
      </c>
      <c r="I12" s="45">
        <f t="shared" si="0"/>
        <v>4608622.7743929494</v>
      </c>
      <c r="J12" s="177"/>
      <c r="K12" s="177"/>
      <c r="AB12" s="182"/>
      <c r="AC12" s="179"/>
      <c r="AE12" s="179"/>
      <c r="AF12" s="179"/>
      <c r="AG12" s="179"/>
      <c r="AH12" s="179"/>
      <c r="AI12" s="179"/>
      <c r="AJ12" s="179"/>
      <c r="AK12" s="179"/>
      <c r="AL12" s="179"/>
      <c r="AM12" s="179"/>
      <c r="AN12" s="179"/>
      <c r="AO12" s="179"/>
      <c r="AP12" s="179"/>
      <c r="AQ12" s="179"/>
      <c r="AR12" s="179"/>
      <c r="AS12" s="179"/>
    </row>
    <row r="13" spans="1:45" s="27" customFormat="1" ht="18.75" customHeight="1" x14ac:dyDescent="0.2">
      <c r="A13" s="176"/>
      <c r="B13" s="52" t="s">
        <v>78</v>
      </c>
      <c r="C13" s="53">
        <v>1397</v>
      </c>
      <c r="D13" s="53">
        <v>1</v>
      </c>
      <c r="E13" s="54">
        <v>428199.13229744701</v>
      </c>
      <c r="F13" s="54">
        <v>815422.60378916492</v>
      </c>
      <c r="G13" s="54">
        <v>1149030.5092613604</v>
      </c>
      <c r="H13" s="54">
        <v>2451721.8122051884</v>
      </c>
      <c r="I13" s="56">
        <f t="shared" si="0"/>
        <v>4844374.0575531609</v>
      </c>
      <c r="J13" s="177"/>
      <c r="K13" s="177"/>
      <c r="L13" s="177"/>
      <c r="M13" s="178"/>
      <c r="N13" s="178"/>
      <c r="O13" s="178"/>
      <c r="P13" s="178"/>
      <c r="Q13" s="178"/>
      <c r="R13" s="178"/>
      <c r="S13" s="178"/>
      <c r="T13" s="178"/>
      <c r="U13" s="178"/>
      <c r="V13" s="178"/>
      <c r="W13" s="178"/>
      <c r="X13" s="178"/>
      <c r="Y13" s="178"/>
      <c r="Z13" s="178"/>
      <c r="AA13" s="178"/>
      <c r="AB13" s="180"/>
      <c r="AC13" s="181"/>
      <c r="AE13" s="179"/>
      <c r="AF13" s="179"/>
      <c r="AG13" s="179"/>
      <c r="AH13" s="179"/>
      <c r="AI13" s="179"/>
      <c r="AJ13" s="179"/>
      <c r="AK13" s="179"/>
      <c r="AL13" s="179"/>
      <c r="AM13" s="179"/>
      <c r="AN13" s="179"/>
      <c r="AO13" s="179"/>
      <c r="AP13" s="179"/>
      <c r="AQ13" s="179"/>
      <c r="AR13" s="179"/>
      <c r="AS13" s="179"/>
    </row>
    <row r="14" spans="1:45" s="27" customFormat="1" ht="18.75" customHeight="1" x14ac:dyDescent="0.2">
      <c r="A14" s="176"/>
      <c r="B14" s="36"/>
      <c r="C14" s="37"/>
      <c r="D14" s="37">
        <v>2</v>
      </c>
      <c r="E14" s="38">
        <v>491148.5664895082</v>
      </c>
      <c r="F14" s="38">
        <v>823659.83876020729</v>
      </c>
      <c r="G14" s="38">
        <v>1376025.7358928681</v>
      </c>
      <c r="H14" s="38">
        <v>2721048.0353345782</v>
      </c>
      <c r="I14" s="40">
        <f t="shared" si="0"/>
        <v>5411882.1764771622</v>
      </c>
      <c r="J14" s="177"/>
      <c r="K14" s="177"/>
      <c r="AB14" s="182"/>
      <c r="AC14" s="179"/>
      <c r="AE14" s="179"/>
      <c r="AF14" s="179"/>
      <c r="AG14" s="179"/>
      <c r="AH14" s="179"/>
      <c r="AI14" s="179"/>
      <c r="AJ14" s="179"/>
      <c r="AK14" s="179"/>
      <c r="AL14" s="179"/>
      <c r="AM14" s="179"/>
      <c r="AN14" s="179"/>
      <c r="AO14" s="179"/>
      <c r="AP14" s="179"/>
      <c r="AQ14" s="179"/>
      <c r="AR14" s="179"/>
      <c r="AS14" s="179"/>
    </row>
    <row r="15" spans="1:45" s="27" customFormat="1" ht="18.75" customHeight="1" x14ac:dyDescent="0.2">
      <c r="A15" s="176"/>
      <c r="B15" s="36"/>
      <c r="C15" s="37"/>
      <c r="D15" s="37">
        <v>3</v>
      </c>
      <c r="E15" s="38">
        <v>546611.76614987082</v>
      </c>
      <c r="F15" s="38">
        <v>509899.84172835812</v>
      </c>
      <c r="G15" s="38">
        <v>1501740.1689361939</v>
      </c>
      <c r="H15" s="38">
        <v>2870630.697010939</v>
      </c>
      <c r="I15" s="40">
        <f t="shared" si="0"/>
        <v>5428882.4738253616</v>
      </c>
      <c r="J15" s="177"/>
      <c r="K15" s="177"/>
      <c r="AB15" s="182"/>
      <c r="AC15" s="179"/>
      <c r="AE15" s="179"/>
      <c r="AF15" s="179"/>
      <c r="AG15" s="179"/>
      <c r="AH15" s="179"/>
      <c r="AI15" s="179"/>
      <c r="AJ15" s="179"/>
      <c r="AK15" s="179"/>
      <c r="AL15" s="179"/>
      <c r="AM15" s="179"/>
      <c r="AN15" s="179"/>
      <c r="AO15" s="179"/>
      <c r="AP15" s="179"/>
      <c r="AQ15" s="179"/>
      <c r="AR15" s="179"/>
      <c r="AS15" s="179"/>
    </row>
    <row r="16" spans="1:45" s="27" customFormat="1" ht="18.75" customHeight="1" x14ac:dyDescent="0.2">
      <c r="A16" s="176"/>
      <c r="B16" s="41"/>
      <c r="C16" s="42"/>
      <c r="D16" s="42">
        <v>4</v>
      </c>
      <c r="E16" s="43">
        <v>684930.70071814745</v>
      </c>
      <c r="F16" s="43">
        <v>558848.57969604549</v>
      </c>
      <c r="G16" s="43">
        <v>1561795.8456927235</v>
      </c>
      <c r="H16" s="43">
        <v>3141154.9097405747</v>
      </c>
      <c r="I16" s="45">
        <f t="shared" si="0"/>
        <v>5946730.0358474907</v>
      </c>
      <c r="J16" s="177"/>
      <c r="K16" s="177"/>
      <c r="AB16" s="182"/>
      <c r="AC16" s="179"/>
      <c r="AE16" s="179"/>
      <c r="AF16" s="179"/>
      <c r="AG16" s="179"/>
      <c r="AH16" s="179"/>
      <c r="AI16" s="179"/>
      <c r="AJ16" s="179"/>
      <c r="AK16" s="179"/>
      <c r="AL16" s="179"/>
      <c r="AM16" s="179"/>
      <c r="AN16" s="179"/>
      <c r="AO16" s="179"/>
      <c r="AP16" s="179"/>
      <c r="AQ16" s="179"/>
      <c r="AR16" s="179"/>
      <c r="AS16" s="179"/>
    </row>
    <row r="17" spans="2:29" s="27" customFormat="1" ht="18.75" customHeight="1" x14ac:dyDescent="0.2">
      <c r="B17" s="52" t="s">
        <v>79</v>
      </c>
      <c r="C17" s="53">
        <v>1398</v>
      </c>
      <c r="D17" s="53">
        <v>1</v>
      </c>
      <c r="E17" s="54">
        <v>836215.08602349844</v>
      </c>
      <c r="F17" s="54">
        <v>464647.86850782245</v>
      </c>
      <c r="G17" s="54">
        <v>1931371.8308707734</v>
      </c>
      <c r="H17" s="54">
        <v>3392458.9586212458</v>
      </c>
      <c r="I17" s="56">
        <f t="shared" si="0"/>
        <v>6624693.7440233398</v>
      </c>
      <c r="J17" s="177"/>
      <c r="K17" s="177"/>
      <c r="L17" s="177"/>
      <c r="AB17" s="183"/>
    </row>
    <row r="18" spans="2:29" s="27" customFormat="1" ht="18.75" customHeight="1" x14ac:dyDescent="0.2">
      <c r="B18" s="36"/>
      <c r="C18" s="37"/>
      <c r="D18" s="37">
        <v>2</v>
      </c>
      <c r="E18" s="38">
        <v>828494.29255887703</v>
      </c>
      <c r="F18" s="38">
        <v>314984.99783342663</v>
      </c>
      <c r="G18" s="38">
        <v>1940124.2655703328</v>
      </c>
      <c r="H18" s="38">
        <v>3513463.3520203978</v>
      </c>
      <c r="I18" s="40">
        <f t="shared" si="0"/>
        <v>6597066.9079830339</v>
      </c>
      <c r="J18" s="177"/>
      <c r="K18" s="177"/>
      <c r="AB18" s="183"/>
    </row>
    <row r="19" spans="2:29" s="27" customFormat="1" ht="18.75" customHeight="1" x14ac:dyDescent="0.2">
      <c r="B19" s="36"/>
      <c r="C19" s="37"/>
      <c r="D19" s="37">
        <v>3</v>
      </c>
      <c r="E19" s="38">
        <v>818338.95814197476</v>
      </c>
      <c r="F19" s="38">
        <v>429526.3297009847</v>
      </c>
      <c r="G19" s="38">
        <v>1962331.4420868594</v>
      </c>
      <c r="H19" s="38">
        <v>3806922.9897446549</v>
      </c>
      <c r="I19" s="40">
        <f t="shared" si="0"/>
        <v>7017119.7196744736</v>
      </c>
      <c r="J19" s="177"/>
      <c r="K19" s="177"/>
      <c r="AC19" s="183"/>
    </row>
    <row r="20" spans="2:29" s="27" customFormat="1" ht="18.75" customHeight="1" x14ac:dyDescent="0.2">
      <c r="B20" s="41"/>
      <c r="C20" s="42"/>
      <c r="D20" s="42">
        <v>4</v>
      </c>
      <c r="E20" s="43">
        <v>888301.85532406135</v>
      </c>
      <c r="F20" s="43">
        <v>394106.96684546757</v>
      </c>
      <c r="G20" s="43">
        <v>2103255.7220709734</v>
      </c>
      <c r="H20" s="43">
        <v>4046402.1921091257</v>
      </c>
      <c r="I20" s="45">
        <f t="shared" si="0"/>
        <v>7432066.7363496274</v>
      </c>
      <c r="J20" s="177"/>
      <c r="K20" s="177"/>
      <c r="AC20" s="183"/>
    </row>
    <row r="21" spans="2:29" s="27" customFormat="1" ht="18.75" customHeight="1" x14ac:dyDescent="0.2">
      <c r="B21" s="52" t="s">
        <v>80</v>
      </c>
      <c r="C21" s="53">
        <v>1399</v>
      </c>
      <c r="D21" s="53">
        <v>1</v>
      </c>
      <c r="E21" s="54">
        <v>1010289.1117667357</v>
      </c>
      <c r="F21" s="54">
        <v>242614.32235209321</v>
      </c>
      <c r="G21" s="54">
        <v>2590990.0840486572</v>
      </c>
      <c r="H21" s="54">
        <v>4321592.8160243426</v>
      </c>
      <c r="I21" s="56">
        <f t="shared" si="0"/>
        <v>8165486.334191829</v>
      </c>
      <c r="J21" s="177"/>
      <c r="K21" s="177"/>
      <c r="L21" s="177"/>
      <c r="AC21" s="183"/>
    </row>
    <row r="22" spans="2:29" s="27" customFormat="1" ht="18.75" customHeight="1" x14ac:dyDescent="0.2">
      <c r="B22" s="36"/>
      <c r="C22" s="37"/>
      <c r="D22" s="37">
        <v>2</v>
      </c>
      <c r="E22" s="38">
        <v>1154710.1422554667</v>
      </c>
      <c r="F22" s="38">
        <v>385329.27009942255</v>
      </c>
      <c r="G22" s="38">
        <v>3332104.8765203482</v>
      </c>
      <c r="H22" s="38">
        <v>5020682.6214338951</v>
      </c>
      <c r="I22" s="40">
        <f t="shared" si="0"/>
        <v>9892826.9103091322</v>
      </c>
      <c r="J22" s="177"/>
      <c r="K22" s="177"/>
      <c r="AC22" s="183"/>
    </row>
    <row r="23" spans="2:29" s="27" customFormat="1" ht="18.75" customHeight="1" x14ac:dyDescent="0.2">
      <c r="B23" s="36"/>
      <c r="C23" s="37"/>
      <c r="D23" s="37">
        <v>3</v>
      </c>
      <c r="E23" s="38">
        <v>1397565.6405510101</v>
      </c>
      <c r="F23" s="38">
        <v>440933.83595195087</v>
      </c>
      <c r="G23" s="38">
        <v>4145424.5316625834</v>
      </c>
      <c r="H23" s="38">
        <v>5636396.1495565111</v>
      </c>
      <c r="I23" s="40">
        <f t="shared" si="0"/>
        <v>11620320.157722056</v>
      </c>
      <c r="J23" s="177"/>
      <c r="K23" s="177"/>
      <c r="AC23" s="183"/>
    </row>
    <row r="24" spans="2:29" s="27" customFormat="1" ht="18.75" customHeight="1" x14ac:dyDescent="0.2">
      <c r="B24" s="41"/>
      <c r="C24" s="42"/>
      <c r="D24" s="42">
        <v>4</v>
      </c>
      <c r="E24" s="43">
        <v>1548393.6266493637</v>
      </c>
      <c r="F24" s="43">
        <v>483299.76982684369</v>
      </c>
      <c r="G24" s="43">
        <v>4642766.7897449061</v>
      </c>
      <c r="H24" s="43">
        <v>6355288.7939570704</v>
      </c>
      <c r="I24" s="45">
        <f t="shared" si="0"/>
        <v>13029748.980178185</v>
      </c>
      <c r="J24" s="177"/>
      <c r="K24" s="177"/>
      <c r="AC24" s="183"/>
    </row>
    <row r="25" spans="2:29" s="27" customFormat="1" ht="18.75" customHeight="1" x14ac:dyDescent="0.2">
      <c r="B25" s="52" t="s">
        <v>81</v>
      </c>
      <c r="C25" s="53">
        <v>1400</v>
      </c>
      <c r="D25" s="53">
        <v>1</v>
      </c>
      <c r="E25" s="54">
        <v>1665042.7503491093</v>
      </c>
      <c r="F25" s="54">
        <v>569209.74824973429</v>
      </c>
      <c r="G25" s="54">
        <v>5200612.8281067554</v>
      </c>
      <c r="H25" s="54">
        <v>7288522.3639263976</v>
      </c>
      <c r="I25" s="56">
        <f t="shared" si="0"/>
        <v>14723387.690631997</v>
      </c>
      <c r="J25" s="177"/>
      <c r="K25" s="177"/>
      <c r="L25" s="177"/>
      <c r="AC25" s="183"/>
    </row>
    <row r="26" spans="2:29" s="27" customFormat="1" ht="18.75" customHeight="1" x14ac:dyDescent="0.2">
      <c r="B26" s="36"/>
      <c r="C26" s="37"/>
      <c r="D26" s="37">
        <v>2</v>
      </c>
      <c r="E26" s="38">
        <v>1788581.6110765592</v>
      </c>
      <c r="F26" s="38">
        <v>731973.70088200842</v>
      </c>
      <c r="G26" s="38">
        <v>5382083.3978986619</v>
      </c>
      <c r="H26" s="38">
        <v>8077101.0911772391</v>
      </c>
      <c r="I26" s="40">
        <f t="shared" si="0"/>
        <v>15979739.801034469</v>
      </c>
      <c r="J26" s="177"/>
      <c r="K26" s="177"/>
      <c r="AC26" s="183"/>
    </row>
    <row r="27" spans="2:29" s="27" customFormat="1" ht="18.75" customHeight="1" x14ac:dyDescent="0.2">
      <c r="B27" s="36"/>
      <c r="C27" s="37"/>
      <c r="D27" s="37">
        <v>3</v>
      </c>
      <c r="E27" s="38">
        <v>1941379.9642845616</v>
      </c>
      <c r="F27" s="38">
        <v>1241476.58916696</v>
      </c>
      <c r="G27" s="38">
        <v>6220939.8866041992</v>
      </c>
      <c r="H27" s="38">
        <v>8880358.4088120777</v>
      </c>
      <c r="I27" s="40">
        <f t="shared" si="0"/>
        <v>18284154.848867796</v>
      </c>
      <c r="J27" s="177"/>
      <c r="K27" s="177"/>
      <c r="AC27" s="183"/>
    </row>
    <row r="28" spans="2:29" s="27" customFormat="1" ht="18.75" customHeight="1" x14ac:dyDescent="0.2">
      <c r="B28" s="41"/>
      <c r="C28" s="42"/>
      <c r="D28" s="42">
        <v>4</v>
      </c>
      <c r="E28" s="43">
        <v>2149009.5672176429</v>
      </c>
      <c r="F28" s="43">
        <v>1997610.3034857465</v>
      </c>
      <c r="G28" s="43">
        <v>6482598.2563184211</v>
      </c>
      <c r="H28" s="43">
        <v>9621800.2926122174</v>
      </c>
      <c r="I28" s="45">
        <f t="shared" si="0"/>
        <v>20251018.419634029</v>
      </c>
      <c r="J28" s="177"/>
      <c r="K28" s="177"/>
      <c r="AC28" s="183"/>
    </row>
    <row r="29" spans="2:29" s="27" customFormat="1" ht="18.75" customHeight="1" x14ac:dyDescent="0.2">
      <c r="B29" s="52" t="s">
        <v>82</v>
      </c>
      <c r="C29" s="53">
        <v>1401</v>
      </c>
      <c r="D29" s="53">
        <v>1</v>
      </c>
      <c r="E29" s="54">
        <v>2612876.240961012</v>
      </c>
      <c r="F29" s="54">
        <v>2948780.8418897311</v>
      </c>
      <c r="G29" s="54">
        <v>7583488.9190087412</v>
      </c>
      <c r="H29" s="54">
        <v>10535363.619618373</v>
      </c>
      <c r="I29" s="56">
        <f t="shared" si="0"/>
        <v>23680509.621477857</v>
      </c>
      <c r="AC29" s="183"/>
    </row>
    <row r="30" spans="2:29" s="27" customFormat="1" ht="18.75" customHeight="1" x14ac:dyDescent="0.2">
      <c r="B30" s="36"/>
      <c r="C30" s="37"/>
      <c r="D30" s="37">
        <v>2</v>
      </c>
      <c r="E30" s="38">
        <v>2970369.2097019167</v>
      </c>
      <c r="F30" s="38">
        <v>3106126.0688646953</v>
      </c>
      <c r="G30" s="38">
        <v>8093632.8158668</v>
      </c>
      <c r="H30" s="38">
        <v>11895874.374079501</v>
      </c>
      <c r="I30" s="40">
        <f t="shared" si="0"/>
        <v>26066002.468512915</v>
      </c>
      <c r="AC30" s="183"/>
    </row>
    <row r="31" spans="2:29" s="27" customFormat="1" ht="18.75" customHeight="1" x14ac:dyDescent="0.2">
      <c r="B31" s="36"/>
      <c r="C31" s="37"/>
      <c r="D31" s="37">
        <v>3</v>
      </c>
      <c r="E31" s="38">
        <v>2983585.2727620788</v>
      </c>
      <c r="F31" s="38">
        <v>3188957.0008594575</v>
      </c>
      <c r="G31" s="38">
        <v>8422283.8944888301</v>
      </c>
      <c r="H31" s="38">
        <v>13354424.69557127</v>
      </c>
      <c r="I31" s="40">
        <f t="shared" si="0"/>
        <v>27949250.863681637</v>
      </c>
      <c r="AC31" s="183"/>
    </row>
    <row r="32" spans="2:29" s="27" customFormat="1" ht="18.75" customHeight="1" x14ac:dyDescent="0.2">
      <c r="B32" s="41"/>
      <c r="C32" s="42"/>
      <c r="D32" s="42">
        <v>4</v>
      </c>
      <c r="E32" s="43">
        <v>3394317.5390756875</v>
      </c>
      <c r="F32" s="43">
        <v>3180839.8774205893</v>
      </c>
      <c r="G32" s="43">
        <v>9574253.1963948943</v>
      </c>
      <c r="H32" s="43">
        <v>14922812.314338133</v>
      </c>
      <c r="I32" s="45">
        <f t="shared" si="0"/>
        <v>31072222.927229304</v>
      </c>
      <c r="AC32" s="183"/>
    </row>
    <row r="33" spans="2:29" s="27" customFormat="1" ht="18.75" customHeight="1" x14ac:dyDescent="0.2">
      <c r="B33" s="52" t="s">
        <v>83</v>
      </c>
      <c r="C33" s="53">
        <v>1402</v>
      </c>
      <c r="D33" s="53">
        <v>1</v>
      </c>
      <c r="E33" s="54">
        <v>4032981.9068686799</v>
      </c>
      <c r="F33" s="54">
        <v>3363567.4836953012</v>
      </c>
      <c r="G33" s="54">
        <v>10729311.980123127</v>
      </c>
      <c r="H33" s="54">
        <v>16932920.066109281</v>
      </c>
      <c r="I33" s="56">
        <f t="shared" si="0"/>
        <v>35058781.43679639</v>
      </c>
      <c r="AC33" s="183"/>
    </row>
    <row r="34" spans="2:29" s="27" customFormat="1" ht="18.75" customHeight="1" x14ac:dyDescent="0.2">
      <c r="B34" s="36"/>
      <c r="C34" s="37"/>
      <c r="D34" s="37">
        <v>2</v>
      </c>
      <c r="E34" s="38">
        <v>4156244.1044643242</v>
      </c>
      <c r="F34" s="38">
        <v>3692140.9042959735</v>
      </c>
      <c r="G34" s="38">
        <v>11599382.603978312</v>
      </c>
      <c r="H34" s="38">
        <v>18362132.90437407</v>
      </c>
      <c r="I34" s="40">
        <f t="shared" si="0"/>
        <v>37809900.51711268</v>
      </c>
      <c r="AC34" s="183"/>
    </row>
    <row r="35" spans="2:29" s="27" customFormat="1" ht="18.75" customHeight="1" x14ac:dyDescent="0.2">
      <c r="B35" s="36"/>
      <c r="C35" s="37"/>
      <c r="D35" s="37">
        <v>3</v>
      </c>
      <c r="E35" s="38">
        <v>4390732.9065583684</v>
      </c>
      <c r="F35" s="38">
        <v>4065937.7402658463</v>
      </c>
      <c r="G35" s="38">
        <v>12215106.162926186</v>
      </c>
      <c r="H35" s="38">
        <v>19962797.787111193</v>
      </c>
      <c r="I35" s="40">
        <f t="shared" si="0"/>
        <v>40634574.596861593</v>
      </c>
      <c r="AC35" s="183"/>
    </row>
    <row r="36" spans="2:29" s="27" customFormat="1" ht="18.75" customHeight="1" x14ac:dyDescent="0.2">
      <c r="B36" s="41"/>
      <c r="C36" s="42"/>
      <c r="D36" s="42">
        <v>4</v>
      </c>
      <c r="E36" s="43">
        <v>4807920.542454781</v>
      </c>
      <c r="F36" s="43">
        <v>4059422.8490428119</v>
      </c>
      <c r="G36" s="43">
        <v>12989590.625988152</v>
      </c>
      <c r="H36" s="43">
        <v>21774581.697561987</v>
      </c>
      <c r="I36" s="45">
        <f t="shared" si="0"/>
        <v>43631515.715047732</v>
      </c>
      <c r="AC36" s="183"/>
    </row>
    <row r="37" spans="2:29" s="27" customFormat="1" ht="18.75" customHeight="1" x14ac:dyDescent="0.2">
      <c r="B37" s="52" t="s">
        <v>84</v>
      </c>
      <c r="C37" s="53">
        <v>1403</v>
      </c>
      <c r="D37" s="53">
        <v>1</v>
      </c>
      <c r="E37" s="54">
        <v>5467532.8776814835</v>
      </c>
      <c r="F37" s="54">
        <v>4139680.6871753833</v>
      </c>
      <c r="G37" s="54">
        <v>13255292.805610206</v>
      </c>
      <c r="H37" s="54">
        <v>23529143.339279674</v>
      </c>
      <c r="I37" s="56">
        <f t="shared" ref="I37:I44" si="1">+E37+F37+G37+H37</f>
        <v>46391649.709746748</v>
      </c>
      <c r="AC37" s="183"/>
    </row>
    <row r="38" spans="2:29" s="27" customFormat="1" ht="18.75" customHeight="1" x14ac:dyDescent="0.2">
      <c r="B38" s="36"/>
      <c r="C38" s="37"/>
      <c r="D38" s="37">
        <v>2</v>
      </c>
      <c r="E38" s="38">
        <v>5600215.1523464248</v>
      </c>
      <c r="F38" s="38">
        <v>4193229.6763383439</v>
      </c>
      <c r="G38" s="38">
        <v>14206442.440290224</v>
      </c>
      <c r="H38" s="38">
        <v>25478760.726050556</v>
      </c>
      <c r="I38" s="40">
        <f t="shared" si="1"/>
        <v>49478647.995025545</v>
      </c>
      <c r="AC38" s="183"/>
    </row>
    <row r="39" spans="2:29" s="27" customFormat="1" ht="18.75" customHeight="1" x14ac:dyDescent="0.2">
      <c r="B39" s="36"/>
      <c r="C39" s="37"/>
      <c r="D39" s="37">
        <v>3</v>
      </c>
      <c r="E39" s="38">
        <v>5776640.3475949317</v>
      </c>
      <c r="F39" s="38">
        <v>4148268.5184321422</v>
      </c>
      <c r="G39" s="38">
        <v>15569293.35298905</v>
      </c>
      <c r="H39" s="38">
        <v>27712206.88685713</v>
      </c>
      <c r="I39" s="40">
        <f t="shared" si="1"/>
        <v>53206409.105873257</v>
      </c>
      <c r="AC39" s="183"/>
    </row>
    <row r="40" spans="2:29" s="27" customFormat="1" ht="18.75" customHeight="1" x14ac:dyDescent="0.2">
      <c r="B40" s="41"/>
      <c r="C40" s="42"/>
      <c r="D40" s="42">
        <v>4</v>
      </c>
      <c r="E40" s="43">
        <v>6400709.0824874714</v>
      </c>
      <c r="F40" s="43">
        <v>4400363.0400569597</v>
      </c>
      <c r="G40" s="43">
        <v>17718505.291832767</v>
      </c>
      <c r="H40" s="43">
        <v>30434980.972694688</v>
      </c>
      <c r="I40" s="45">
        <f t="shared" si="1"/>
        <v>58954558.387071885</v>
      </c>
      <c r="AC40" s="183"/>
    </row>
    <row r="41" spans="2:29" s="27" customFormat="1" ht="18.75" customHeight="1" x14ac:dyDescent="0.2">
      <c r="B41" s="52" t="s">
        <v>85</v>
      </c>
      <c r="C41" s="53">
        <v>1404</v>
      </c>
      <c r="D41" s="37">
        <v>1</v>
      </c>
      <c r="E41" s="38">
        <v>6218874.3538266839</v>
      </c>
      <c r="F41" s="38">
        <v>5169268.7408347614</v>
      </c>
      <c r="G41" s="38">
        <v>17144501.985184945</v>
      </c>
      <c r="H41" s="38">
        <v>33007244.355853647</v>
      </c>
      <c r="I41" s="40">
        <f t="shared" si="1"/>
        <v>61539889.435700037</v>
      </c>
      <c r="AC41" s="183"/>
    </row>
    <row r="42" spans="2:29" s="27" customFormat="1" ht="18.75" customHeight="1" x14ac:dyDescent="0.2">
      <c r="B42" s="174"/>
      <c r="C42" s="37"/>
      <c r="D42" s="37">
        <v>2</v>
      </c>
      <c r="E42" s="38">
        <v>7281834.8268991085</v>
      </c>
      <c r="F42" s="38">
        <v>6083659.4517051727</v>
      </c>
      <c r="G42" s="38">
        <v>20515034.212701004</v>
      </c>
      <c r="H42" s="38">
        <v>36922139.01056464</v>
      </c>
      <c r="I42" s="40">
        <f t="shared" si="1"/>
        <v>70802667.501869917</v>
      </c>
      <c r="AC42" s="183"/>
    </row>
    <row r="43" spans="2:29" s="27" customFormat="1" ht="18.75" customHeight="1" x14ac:dyDescent="0.2">
      <c r="B43" s="174"/>
      <c r="C43" s="37"/>
      <c r="D43" s="37">
        <v>3</v>
      </c>
      <c r="E43" s="38">
        <v>9339733.6735310182</v>
      </c>
      <c r="F43" s="38">
        <v>6339273.3178236792</v>
      </c>
      <c r="G43" s="38">
        <v>23722186.884881541</v>
      </c>
      <c r="H43" s="38">
        <v>41627699.180559121</v>
      </c>
      <c r="I43" s="40">
        <f t="shared" si="1"/>
        <v>81028893.056795359</v>
      </c>
      <c r="AC43" s="183"/>
    </row>
    <row r="44" spans="2:29" s="27" customFormat="1" ht="18.75" customHeight="1" thickBot="1" x14ac:dyDescent="0.25">
      <c r="B44" s="175"/>
      <c r="C44" s="58"/>
      <c r="D44" s="58">
        <v>4</v>
      </c>
      <c r="E44" s="59">
        <v>11547183.468184849</v>
      </c>
      <c r="F44" s="59">
        <v>10504568.81711112</v>
      </c>
      <c r="G44" s="59">
        <v>28871178.97734008</v>
      </c>
      <c r="H44" s="59">
        <v>45960624.409426004</v>
      </c>
      <c r="I44" s="61">
        <f t="shared" si="1"/>
        <v>96883555.672062054</v>
      </c>
      <c r="AC44" s="183"/>
    </row>
  </sheetData>
  <mergeCells count="2">
    <mergeCell ref="B2:I2"/>
    <mergeCell ref="B3:I3"/>
  </mergeCells>
  <pageMargins left="0.75" right="0.75" top="1" bottom="1" header="0.5" footer="0.5"/>
  <pageSetup paperSize="9"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6" tint="0.39997558519241921"/>
  </sheetPr>
  <dimension ref="A1:AS44"/>
  <sheetViews>
    <sheetView zoomScale="85" zoomScaleNormal="85" workbookViewId="0">
      <pane xSplit="4" ySplit="4" topLeftCell="E5" activePane="bottomRight" state="frozen"/>
      <selection activeCell="M17" sqref="M17"/>
      <selection pane="topRight" activeCell="M17" sqref="M17"/>
      <selection pane="bottomLeft" activeCell="M17" sqref="M17"/>
      <selection pane="bottomRight" activeCell="B2" sqref="B2:I2"/>
    </sheetView>
  </sheetViews>
  <sheetFormatPr defaultRowHeight="18.75" x14ac:dyDescent="0.3"/>
  <cols>
    <col min="1" max="1" width="4.7109375" style="82" customWidth="1"/>
    <col min="2" max="4" width="10.7109375" style="82" customWidth="1"/>
    <col min="5" max="9" width="30.7109375" style="82" customWidth="1"/>
    <col min="10" max="10" width="15.7109375" style="82" customWidth="1"/>
    <col min="11" max="11" width="10.85546875" style="82" customWidth="1"/>
    <col min="12" max="12" width="12" style="82" bestFit="1" customWidth="1"/>
    <col min="13" max="13" width="19.28515625" style="82" customWidth="1"/>
    <col min="14" max="14" width="20.42578125" style="82" bestFit="1" customWidth="1"/>
    <col min="15" max="15" width="12.42578125" style="82" customWidth="1"/>
    <col min="16" max="16" width="13" style="82" customWidth="1"/>
    <col min="17" max="17" width="11.5703125" style="82" customWidth="1"/>
    <col min="18" max="18" width="9.85546875" style="82" customWidth="1"/>
    <col min="19" max="19" width="14" style="82" customWidth="1"/>
    <col min="20" max="20" width="14.42578125" style="82" customWidth="1"/>
    <col min="21" max="21" width="12.140625" style="82" customWidth="1"/>
    <col min="22" max="22" width="12.42578125" style="82" customWidth="1"/>
    <col min="23" max="23" width="13.85546875" style="82" bestFit="1" customWidth="1"/>
    <col min="24" max="24" width="14.7109375" style="82" customWidth="1"/>
    <col min="25" max="25" width="15.42578125" style="82" bestFit="1" customWidth="1"/>
    <col min="26" max="26" width="17.85546875" style="82" bestFit="1" customWidth="1"/>
    <col min="27" max="27" width="17.85546875" style="82" customWidth="1"/>
    <col min="28" max="28" width="14.85546875" style="82" bestFit="1" customWidth="1"/>
    <col min="29" max="29" width="15.5703125" style="81" bestFit="1" customWidth="1"/>
    <col min="30" max="33" width="9.140625" style="82"/>
    <col min="34" max="34" width="9.140625" style="82" customWidth="1"/>
    <col min="35" max="16384" width="9.140625" style="82"/>
  </cols>
  <sheetData>
    <row r="1" spans="1:45" ht="24.95" customHeight="1" thickBot="1" x14ac:dyDescent="0.35"/>
    <row r="2" spans="1:45" ht="30" customHeight="1" thickBot="1" x14ac:dyDescent="0.35">
      <c r="B2" s="274" t="s">
        <v>140</v>
      </c>
      <c r="C2" s="275"/>
      <c r="D2" s="275"/>
      <c r="E2" s="275"/>
      <c r="F2" s="275"/>
      <c r="G2" s="275"/>
      <c r="H2" s="275"/>
      <c r="I2" s="276"/>
      <c r="J2" s="100"/>
      <c r="K2" s="100"/>
      <c r="L2" s="100"/>
      <c r="M2" s="100"/>
      <c r="N2" s="100"/>
      <c r="O2" s="100"/>
      <c r="P2" s="100"/>
      <c r="Q2" s="100"/>
      <c r="R2" s="100"/>
      <c r="S2" s="100"/>
      <c r="T2" s="100"/>
      <c r="U2" s="100"/>
      <c r="V2" s="100"/>
      <c r="W2" s="100"/>
      <c r="X2" s="100"/>
      <c r="Y2" s="100"/>
      <c r="Z2" s="100"/>
      <c r="AA2" s="100"/>
    </row>
    <row r="3" spans="1:45" ht="19.5" thickBot="1" x14ac:dyDescent="0.35">
      <c r="B3" s="284" t="s">
        <v>132</v>
      </c>
      <c r="C3" s="284"/>
      <c r="D3" s="284"/>
      <c r="E3" s="284"/>
      <c r="F3" s="284"/>
      <c r="G3" s="284"/>
      <c r="H3" s="284"/>
      <c r="I3" s="284"/>
      <c r="J3" s="88"/>
      <c r="K3" s="88"/>
      <c r="L3" s="88"/>
      <c r="M3" s="88"/>
      <c r="N3" s="88"/>
      <c r="O3" s="88"/>
      <c r="P3" s="88"/>
      <c r="Q3" s="88"/>
      <c r="R3" s="88"/>
      <c r="S3" s="88"/>
      <c r="T3" s="88"/>
      <c r="U3" s="88"/>
      <c r="V3" s="88"/>
      <c r="W3" s="88"/>
      <c r="X3" s="88"/>
      <c r="Y3" s="88"/>
      <c r="Z3" s="88"/>
      <c r="AA3" s="88"/>
    </row>
    <row r="4" spans="1:45" ht="60" customHeight="1" thickBot="1" x14ac:dyDescent="0.35">
      <c r="B4" s="63" t="s">
        <v>73</v>
      </c>
      <c r="C4" s="64" t="s">
        <v>74</v>
      </c>
      <c r="D4" s="64" t="s">
        <v>75</v>
      </c>
      <c r="E4" s="65" t="s">
        <v>86</v>
      </c>
      <c r="F4" s="65" t="s">
        <v>87</v>
      </c>
      <c r="G4" s="65" t="s">
        <v>88</v>
      </c>
      <c r="H4" s="65" t="s">
        <v>94</v>
      </c>
      <c r="I4" s="66" t="s">
        <v>107</v>
      </c>
      <c r="AB4" s="81"/>
      <c r="AC4" s="82"/>
    </row>
    <row r="5" spans="1:45" s="27" customFormat="1" ht="18.75" customHeight="1" x14ac:dyDescent="0.2">
      <c r="A5" s="176"/>
      <c r="B5" s="36" t="s">
        <v>76</v>
      </c>
      <c r="C5" s="37">
        <v>1395</v>
      </c>
      <c r="D5" s="37">
        <v>1</v>
      </c>
      <c r="E5" s="38">
        <v>1870823.9329225032</v>
      </c>
      <c r="F5" s="38">
        <v>1706530.9179996962</v>
      </c>
      <c r="G5" s="38">
        <v>4806786.07772246</v>
      </c>
      <c r="H5" s="38">
        <v>7710346.4723242288</v>
      </c>
      <c r="I5" s="40">
        <f t="shared" ref="I5:I36" si="0">+E5+F5+G5+H5</f>
        <v>16094487.400968887</v>
      </c>
      <c r="J5" s="177"/>
      <c r="K5" s="177"/>
      <c r="L5" s="177"/>
      <c r="M5" s="178"/>
      <c r="N5" s="178"/>
      <c r="O5" s="178"/>
      <c r="P5" s="178"/>
      <c r="Q5" s="178"/>
      <c r="R5" s="178"/>
      <c r="S5" s="178"/>
      <c r="T5" s="178"/>
      <c r="U5" s="178"/>
      <c r="V5" s="178"/>
      <c r="W5" s="178"/>
      <c r="X5" s="178"/>
      <c r="Y5" s="178"/>
      <c r="Z5" s="178"/>
      <c r="AA5" s="178"/>
      <c r="AB5" s="180"/>
      <c r="AC5" s="181"/>
      <c r="AE5" s="179"/>
      <c r="AF5" s="179"/>
      <c r="AG5" s="179"/>
      <c r="AH5" s="179"/>
      <c r="AI5" s="179"/>
      <c r="AJ5" s="179"/>
      <c r="AK5" s="179"/>
      <c r="AL5" s="179"/>
      <c r="AM5" s="179"/>
      <c r="AN5" s="179"/>
      <c r="AO5" s="179"/>
      <c r="AP5" s="179"/>
      <c r="AQ5" s="179"/>
      <c r="AR5" s="179"/>
      <c r="AS5" s="179"/>
    </row>
    <row r="6" spans="1:45" s="27" customFormat="1" ht="18.75" customHeight="1" x14ac:dyDescent="0.2">
      <c r="A6" s="176"/>
      <c r="B6" s="36"/>
      <c r="C6" s="37"/>
      <c r="D6" s="37">
        <v>2</v>
      </c>
      <c r="E6" s="38">
        <v>1805196.4490329958</v>
      </c>
      <c r="F6" s="38">
        <v>1719174.2029595675</v>
      </c>
      <c r="G6" s="38">
        <v>4786046.7711472884</v>
      </c>
      <c r="H6" s="38">
        <v>8009449.551278674</v>
      </c>
      <c r="I6" s="40">
        <f t="shared" si="0"/>
        <v>16319866.974418525</v>
      </c>
      <c r="J6" s="177"/>
      <c r="K6" s="177"/>
      <c r="AB6" s="182"/>
      <c r="AC6" s="179"/>
      <c r="AE6" s="179"/>
      <c r="AF6" s="179"/>
      <c r="AG6" s="179"/>
      <c r="AH6" s="179"/>
      <c r="AI6" s="179"/>
      <c r="AJ6" s="179"/>
      <c r="AK6" s="179"/>
      <c r="AL6" s="179"/>
      <c r="AM6" s="179"/>
      <c r="AN6" s="179"/>
      <c r="AO6" s="179"/>
      <c r="AP6" s="179"/>
      <c r="AQ6" s="179"/>
      <c r="AR6" s="179"/>
      <c r="AS6" s="179"/>
    </row>
    <row r="7" spans="1:45" s="27" customFormat="1" ht="18.75" customHeight="1" x14ac:dyDescent="0.2">
      <c r="A7" s="176"/>
      <c r="B7" s="36"/>
      <c r="C7" s="37"/>
      <c r="D7" s="37">
        <v>3</v>
      </c>
      <c r="E7" s="38">
        <v>1663342.1361924133</v>
      </c>
      <c r="F7" s="38">
        <v>1847666.8710396625</v>
      </c>
      <c r="G7" s="38">
        <v>4879216.818315628</v>
      </c>
      <c r="H7" s="38">
        <v>8039647.4482825436</v>
      </c>
      <c r="I7" s="40">
        <f t="shared" si="0"/>
        <v>16429873.273830246</v>
      </c>
      <c r="J7" s="177"/>
      <c r="K7" s="177"/>
      <c r="AB7" s="182"/>
      <c r="AC7" s="179"/>
      <c r="AE7" s="179"/>
      <c r="AF7" s="179"/>
      <c r="AG7" s="179"/>
      <c r="AH7" s="179"/>
      <c r="AI7" s="179"/>
      <c r="AJ7" s="179"/>
      <c r="AK7" s="179"/>
      <c r="AL7" s="179"/>
      <c r="AM7" s="179"/>
      <c r="AN7" s="179"/>
      <c r="AO7" s="179"/>
      <c r="AP7" s="179"/>
      <c r="AQ7" s="179"/>
      <c r="AR7" s="179"/>
      <c r="AS7" s="179"/>
    </row>
    <row r="8" spans="1:45" s="27" customFormat="1" ht="18.75" customHeight="1" x14ac:dyDescent="0.2">
      <c r="A8" s="176"/>
      <c r="B8" s="41"/>
      <c r="C8" s="42"/>
      <c r="D8" s="42">
        <v>4</v>
      </c>
      <c r="E8" s="43">
        <v>1703838.260701109</v>
      </c>
      <c r="F8" s="43">
        <v>1891080.8594591788</v>
      </c>
      <c r="G8" s="43">
        <v>5051098.3852715576</v>
      </c>
      <c r="H8" s="43">
        <v>8217101.6617507422</v>
      </c>
      <c r="I8" s="45">
        <f t="shared" si="0"/>
        <v>16863119.167182587</v>
      </c>
      <c r="J8" s="177"/>
      <c r="K8" s="177"/>
      <c r="AB8" s="182"/>
      <c r="AC8" s="179"/>
      <c r="AE8" s="179"/>
      <c r="AF8" s="179"/>
      <c r="AG8" s="179"/>
      <c r="AH8" s="179"/>
      <c r="AI8" s="179"/>
      <c r="AJ8" s="179"/>
      <c r="AK8" s="179"/>
      <c r="AL8" s="179"/>
      <c r="AM8" s="179"/>
      <c r="AN8" s="179"/>
      <c r="AO8" s="179"/>
      <c r="AP8" s="179"/>
      <c r="AQ8" s="179"/>
      <c r="AR8" s="179"/>
      <c r="AS8" s="179"/>
    </row>
    <row r="9" spans="1:45" s="27" customFormat="1" ht="18.75" customHeight="1" x14ac:dyDescent="0.2">
      <c r="A9" s="176"/>
      <c r="B9" s="52" t="s">
        <v>77</v>
      </c>
      <c r="C9" s="53">
        <v>1396</v>
      </c>
      <c r="D9" s="53">
        <v>1</v>
      </c>
      <c r="E9" s="54">
        <v>1769302.2731548054</v>
      </c>
      <c r="F9" s="54">
        <v>1757345.074411002</v>
      </c>
      <c r="G9" s="54">
        <v>4925063.2129503675</v>
      </c>
      <c r="H9" s="54">
        <v>8368901.2316719461</v>
      </c>
      <c r="I9" s="56">
        <f t="shared" si="0"/>
        <v>16820611.792188123</v>
      </c>
      <c r="J9" s="177"/>
      <c r="K9" s="177"/>
      <c r="L9" s="177"/>
      <c r="M9" s="178"/>
      <c r="N9" s="178"/>
      <c r="O9" s="178"/>
      <c r="P9" s="178"/>
      <c r="Q9" s="178"/>
      <c r="R9" s="178"/>
      <c r="S9" s="178"/>
      <c r="T9" s="178"/>
      <c r="U9" s="178"/>
      <c r="V9" s="178"/>
      <c r="W9" s="178"/>
      <c r="X9" s="178"/>
      <c r="Y9" s="178"/>
      <c r="Z9" s="178"/>
      <c r="AA9" s="178"/>
      <c r="AB9" s="180"/>
      <c r="AC9" s="181"/>
      <c r="AE9" s="179"/>
      <c r="AF9" s="179"/>
      <c r="AG9" s="179"/>
      <c r="AH9" s="179"/>
      <c r="AI9" s="179"/>
      <c r="AJ9" s="179"/>
      <c r="AK9" s="179"/>
      <c r="AL9" s="179"/>
      <c r="AM9" s="179"/>
      <c r="AN9" s="179"/>
      <c r="AO9" s="179"/>
      <c r="AP9" s="179"/>
      <c r="AQ9" s="179"/>
      <c r="AR9" s="179"/>
      <c r="AS9" s="179"/>
    </row>
    <row r="10" spans="1:45" s="27" customFormat="1" ht="18.75" customHeight="1" x14ac:dyDescent="0.2">
      <c r="A10" s="176"/>
      <c r="B10" s="36"/>
      <c r="C10" s="37"/>
      <c r="D10" s="37">
        <v>2</v>
      </c>
      <c r="E10" s="38">
        <v>1781799.7574984236</v>
      </c>
      <c r="F10" s="38">
        <v>1945595.2573221154</v>
      </c>
      <c r="G10" s="38">
        <v>4876846.8188280519</v>
      </c>
      <c r="H10" s="38">
        <v>7854642.9274982689</v>
      </c>
      <c r="I10" s="40">
        <f t="shared" si="0"/>
        <v>16458884.761146858</v>
      </c>
      <c r="J10" s="177"/>
      <c r="K10" s="177"/>
      <c r="AB10" s="182"/>
      <c r="AC10" s="179"/>
      <c r="AE10" s="179"/>
      <c r="AF10" s="179"/>
      <c r="AG10" s="179"/>
      <c r="AH10" s="179"/>
      <c r="AI10" s="179"/>
      <c r="AJ10" s="179"/>
      <c r="AK10" s="179"/>
      <c r="AL10" s="179"/>
      <c r="AM10" s="179"/>
      <c r="AN10" s="179"/>
      <c r="AO10" s="179"/>
      <c r="AP10" s="179"/>
      <c r="AQ10" s="179"/>
      <c r="AR10" s="179"/>
      <c r="AS10" s="179"/>
    </row>
    <row r="11" spans="1:45" s="27" customFormat="1" ht="18.75" customHeight="1" x14ac:dyDescent="0.2">
      <c r="A11" s="176"/>
      <c r="B11" s="36"/>
      <c r="C11" s="37"/>
      <c r="D11" s="37">
        <v>3</v>
      </c>
      <c r="E11" s="38">
        <v>1745335.3136323404</v>
      </c>
      <c r="F11" s="38">
        <v>1841722.5455836963</v>
      </c>
      <c r="G11" s="38">
        <v>5504012.1589104505</v>
      </c>
      <c r="H11" s="38">
        <v>8062352.025132197</v>
      </c>
      <c r="I11" s="40">
        <f t="shared" si="0"/>
        <v>17153422.043258686</v>
      </c>
      <c r="J11" s="177"/>
      <c r="K11" s="177"/>
      <c r="AB11" s="182"/>
      <c r="AC11" s="179"/>
      <c r="AE11" s="179"/>
      <c r="AF11" s="179"/>
      <c r="AG11" s="179"/>
      <c r="AH11" s="179"/>
      <c r="AI11" s="179"/>
      <c r="AJ11" s="179"/>
      <c r="AK11" s="179"/>
      <c r="AL11" s="179"/>
      <c r="AM11" s="179"/>
      <c r="AN11" s="179"/>
      <c r="AO11" s="179"/>
      <c r="AP11" s="179"/>
      <c r="AQ11" s="179"/>
      <c r="AR11" s="179"/>
      <c r="AS11" s="179"/>
    </row>
    <row r="12" spans="1:45" s="27" customFormat="1" ht="18.75" customHeight="1" x14ac:dyDescent="0.2">
      <c r="A12" s="176"/>
      <c r="B12" s="41"/>
      <c r="C12" s="42"/>
      <c r="D12" s="42">
        <v>4</v>
      </c>
      <c r="E12" s="43">
        <v>1906638.275495114</v>
      </c>
      <c r="F12" s="43">
        <v>1772170.006450413</v>
      </c>
      <c r="G12" s="43">
        <v>5245666.556448658</v>
      </c>
      <c r="H12" s="43">
        <v>8253648.0642789705</v>
      </c>
      <c r="I12" s="45">
        <f t="shared" si="0"/>
        <v>17178122.902673155</v>
      </c>
      <c r="J12" s="177"/>
      <c r="K12" s="177"/>
      <c r="AB12" s="182"/>
      <c r="AC12" s="179"/>
      <c r="AE12" s="179"/>
      <c r="AF12" s="179"/>
      <c r="AG12" s="179"/>
      <c r="AH12" s="179"/>
      <c r="AI12" s="179"/>
      <c r="AJ12" s="179"/>
      <c r="AK12" s="179"/>
      <c r="AL12" s="179"/>
      <c r="AM12" s="179"/>
      <c r="AN12" s="179"/>
      <c r="AO12" s="179"/>
      <c r="AP12" s="179"/>
      <c r="AQ12" s="179"/>
      <c r="AR12" s="179"/>
      <c r="AS12" s="179"/>
    </row>
    <row r="13" spans="1:45" s="27" customFormat="1" ht="18.75" customHeight="1" x14ac:dyDescent="0.2">
      <c r="A13" s="176"/>
      <c r="B13" s="52" t="s">
        <v>78</v>
      </c>
      <c r="C13" s="53">
        <v>1397</v>
      </c>
      <c r="D13" s="53">
        <v>1</v>
      </c>
      <c r="E13" s="54">
        <v>1755282.5604110837</v>
      </c>
      <c r="F13" s="54">
        <v>1853216.9337369453</v>
      </c>
      <c r="G13" s="54">
        <v>5157740.1076244451</v>
      </c>
      <c r="H13" s="54">
        <v>7986799.5855886266</v>
      </c>
      <c r="I13" s="56">
        <f t="shared" si="0"/>
        <v>16753039.187361101</v>
      </c>
      <c r="J13" s="177"/>
      <c r="K13" s="177"/>
      <c r="L13" s="177"/>
      <c r="M13" s="178"/>
      <c r="N13" s="178"/>
      <c r="O13" s="178"/>
      <c r="P13" s="178"/>
      <c r="Q13" s="178"/>
      <c r="R13" s="178"/>
      <c r="S13" s="178"/>
      <c r="T13" s="178"/>
      <c r="U13" s="178"/>
      <c r="V13" s="178"/>
      <c r="W13" s="178"/>
      <c r="X13" s="178"/>
      <c r="Y13" s="178"/>
      <c r="Z13" s="178"/>
      <c r="AA13" s="178"/>
      <c r="AB13" s="180"/>
      <c r="AC13" s="181"/>
      <c r="AE13" s="179"/>
      <c r="AF13" s="179"/>
      <c r="AG13" s="179"/>
      <c r="AH13" s="179"/>
      <c r="AI13" s="179"/>
      <c r="AJ13" s="179"/>
      <c r="AK13" s="179"/>
      <c r="AL13" s="179"/>
      <c r="AM13" s="179"/>
      <c r="AN13" s="179"/>
      <c r="AO13" s="179"/>
      <c r="AP13" s="179"/>
      <c r="AQ13" s="179"/>
      <c r="AR13" s="179"/>
      <c r="AS13" s="179"/>
    </row>
    <row r="14" spans="1:45" s="27" customFormat="1" ht="18.75" customHeight="1" x14ac:dyDescent="0.2">
      <c r="A14" s="176"/>
      <c r="B14" s="36"/>
      <c r="C14" s="37"/>
      <c r="D14" s="37">
        <v>2</v>
      </c>
      <c r="E14" s="38">
        <v>1758587.9838035239</v>
      </c>
      <c r="F14" s="38">
        <v>1658866.8665538759</v>
      </c>
      <c r="G14" s="38">
        <v>5129413.5537407277</v>
      </c>
      <c r="H14" s="38">
        <v>8153312.6529656397</v>
      </c>
      <c r="I14" s="40">
        <f t="shared" si="0"/>
        <v>16700181.057063766</v>
      </c>
      <c r="J14" s="177"/>
      <c r="K14" s="177"/>
      <c r="AB14" s="182"/>
      <c r="AC14" s="179"/>
      <c r="AE14" s="179"/>
      <c r="AF14" s="179"/>
      <c r="AG14" s="179"/>
      <c r="AH14" s="179"/>
      <c r="AI14" s="179"/>
      <c r="AJ14" s="179"/>
      <c r="AK14" s="179"/>
      <c r="AL14" s="179"/>
      <c r="AM14" s="179"/>
      <c r="AN14" s="179"/>
      <c r="AO14" s="179"/>
      <c r="AP14" s="179"/>
      <c r="AQ14" s="179"/>
      <c r="AR14" s="179"/>
      <c r="AS14" s="179"/>
    </row>
    <row r="15" spans="1:45" s="27" customFormat="1" ht="18.75" customHeight="1" x14ac:dyDescent="0.2">
      <c r="A15" s="176"/>
      <c r="B15" s="36"/>
      <c r="C15" s="37"/>
      <c r="D15" s="37">
        <v>3</v>
      </c>
      <c r="E15" s="38">
        <v>1685234.6963750054</v>
      </c>
      <c r="F15" s="38">
        <v>1131617.3449811325</v>
      </c>
      <c r="G15" s="38">
        <v>4750938.5856339028</v>
      </c>
      <c r="H15" s="38">
        <v>7800708.5526314918</v>
      </c>
      <c r="I15" s="40">
        <f t="shared" si="0"/>
        <v>15368499.179621533</v>
      </c>
      <c r="J15" s="177"/>
      <c r="K15" s="177"/>
      <c r="AB15" s="182"/>
      <c r="AC15" s="179"/>
      <c r="AE15" s="179"/>
      <c r="AF15" s="179"/>
      <c r="AG15" s="179"/>
      <c r="AH15" s="179"/>
      <c r="AI15" s="179"/>
      <c r="AJ15" s="179"/>
      <c r="AK15" s="179"/>
      <c r="AL15" s="179"/>
      <c r="AM15" s="179"/>
      <c r="AN15" s="179"/>
      <c r="AO15" s="179"/>
      <c r="AP15" s="179"/>
      <c r="AQ15" s="179"/>
      <c r="AR15" s="179"/>
      <c r="AS15" s="179"/>
    </row>
    <row r="16" spans="1:45" s="27" customFormat="1" ht="18.75" customHeight="1" x14ac:dyDescent="0.2">
      <c r="A16" s="176"/>
      <c r="B16" s="41"/>
      <c r="C16" s="42"/>
      <c r="D16" s="42">
        <v>4</v>
      </c>
      <c r="E16" s="43">
        <v>1809257.3740493292</v>
      </c>
      <c r="F16" s="43">
        <v>1319527.421437108</v>
      </c>
      <c r="G16" s="43">
        <v>4751883.3537940914</v>
      </c>
      <c r="H16" s="43">
        <v>8003546.4563526902</v>
      </c>
      <c r="I16" s="45">
        <f t="shared" si="0"/>
        <v>15884214.605633218</v>
      </c>
      <c r="J16" s="177"/>
      <c r="K16" s="177"/>
      <c r="AB16" s="182"/>
      <c r="AC16" s="179"/>
      <c r="AE16" s="179"/>
      <c r="AF16" s="179"/>
      <c r="AG16" s="179"/>
      <c r="AH16" s="179"/>
      <c r="AI16" s="179"/>
      <c r="AJ16" s="179"/>
      <c r="AK16" s="179"/>
      <c r="AL16" s="179"/>
      <c r="AM16" s="179"/>
      <c r="AN16" s="179"/>
      <c r="AO16" s="179"/>
      <c r="AP16" s="179"/>
      <c r="AQ16" s="179"/>
      <c r="AR16" s="179"/>
      <c r="AS16" s="179"/>
    </row>
    <row r="17" spans="2:29" s="27" customFormat="1" ht="18.75" customHeight="1" x14ac:dyDescent="0.2">
      <c r="B17" s="52" t="s">
        <v>79</v>
      </c>
      <c r="C17" s="53">
        <v>1398</v>
      </c>
      <c r="D17" s="53">
        <v>1</v>
      </c>
      <c r="E17" s="54">
        <v>1912223.4482493473</v>
      </c>
      <c r="F17" s="54">
        <v>981776.29126662074</v>
      </c>
      <c r="G17" s="54">
        <v>5099410.9415626265</v>
      </c>
      <c r="H17" s="54">
        <v>7980505.8576376205</v>
      </c>
      <c r="I17" s="56">
        <f t="shared" si="0"/>
        <v>15973916.538716216</v>
      </c>
      <c r="J17" s="177"/>
      <c r="K17" s="177"/>
      <c r="L17" s="177"/>
      <c r="AB17" s="183"/>
    </row>
    <row r="18" spans="2:29" s="27" customFormat="1" ht="18.75" customHeight="1" x14ac:dyDescent="0.2">
      <c r="B18" s="36"/>
      <c r="C18" s="37"/>
      <c r="D18" s="37">
        <v>2</v>
      </c>
      <c r="E18" s="38">
        <v>1928848.4609921677</v>
      </c>
      <c r="F18" s="38">
        <v>827029.40179172461</v>
      </c>
      <c r="G18" s="38">
        <v>5043570.6639562119</v>
      </c>
      <c r="H18" s="38">
        <v>7876268.9627017668</v>
      </c>
      <c r="I18" s="40">
        <f t="shared" si="0"/>
        <v>15675717.489441872</v>
      </c>
      <c r="J18" s="177"/>
      <c r="K18" s="177"/>
      <c r="AB18" s="183"/>
    </row>
    <row r="19" spans="2:29" s="27" customFormat="1" ht="18.75" customHeight="1" x14ac:dyDescent="0.2">
      <c r="B19" s="36"/>
      <c r="C19" s="37"/>
      <c r="D19" s="37">
        <v>3</v>
      </c>
      <c r="E19" s="38">
        <v>1976525.3571994347</v>
      </c>
      <c r="F19" s="38">
        <v>947772.98900761909</v>
      </c>
      <c r="G19" s="38">
        <v>5107950.8211829914</v>
      </c>
      <c r="H19" s="38">
        <v>8058756.7585334796</v>
      </c>
      <c r="I19" s="40">
        <f t="shared" si="0"/>
        <v>16091005.925923524</v>
      </c>
      <c r="J19" s="177"/>
      <c r="K19" s="177"/>
      <c r="AC19" s="183"/>
    </row>
    <row r="20" spans="2:29" s="27" customFormat="1" ht="18.75" customHeight="1" x14ac:dyDescent="0.2">
      <c r="B20" s="41"/>
      <c r="C20" s="42"/>
      <c r="D20" s="42">
        <v>4</v>
      </c>
      <c r="E20" s="43">
        <v>1866015.0660388034</v>
      </c>
      <c r="F20" s="43">
        <v>826104.18745278975</v>
      </c>
      <c r="G20" s="43">
        <v>4971488.5049456339</v>
      </c>
      <c r="H20" s="43">
        <v>7961556.6168497549</v>
      </c>
      <c r="I20" s="45">
        <f t="shared" si="0"/>
        <v>15625164.375286981</v>
      </c>
      <c r="J20" s="177"/>
      <c r="K20" s="177"/>
      <c r="AC20" s="183"/>
    </row>
    <row r="21" spans="2:29" s="27" customFormat="1" ht="18.75" customHeight="1" x14ac:dyDescent="0.2">
      <c r="B21" s="52" t="s">
        <v>80</v>
      </c>
      <c r="C21" s="53">
        <v>1399</v>
      </c>
      <c r="D21" s="53">
        <v>1</v>
      </c>
      <c r="E21" s="54">
        <v>1930311.3880744772</v>
      </c>
      <c r="F21" s="54">
        <v>812678.38057077862</v>
      </c>
      <c r="G21" s="54">
        <v>5537752.8413460227</v>
      </c>
      <c r="H21" s="54">
        <v>8004329.1614973526</v>
      </c>
      <c r="I21" s="56">
        <f t="shared" si="0"/>
        <v>16285071.771488631</v>
      </c>
      <c r="J21" s="177"/>
      <c r="K21" s="177"/>
      <c r="L21" s="177"/>
      <c r="AC21" s="183"/>
    </row>
    <row r="22" spans="2:29" s="27" customFormat="1" ht="18.75" customHeight="1" x14ac:dyDescent="0.2">
      <c r="B22" s="36"/>
      <c r="C22" s="37"/>
      <c r="D22" s="37">
        <v>2</v>
      </c>
      <c r="E22" s="38">
        <v>1976512.5416645398</v>
      </c>
      <c r="F22" s="38">
        <v>981912.17169133748</v>
      </c>
      <c r="G22" s="38">
        <v>5703421.7703827266</v>
      </c>
      <c r="H22" s="38">
        <v>8115102.569254485</v>
      </c>
      <c r="I22" s="40">
        <f t="shared" si="0"/>
        <v>16776949.052993089</v>
      </c>
      <c r="J22" s="177"/>
      <c r="K22" s="177"/>
      <c r="AC22" s="183"/>
    </row>
    <row r="23" spans="2:29" s="27" customFormat="1" ht="18.75" customHeight="1" x14ac:dyDescent="0.2">
      <c r="B23" s="36"/>
      <c r="C23" s="37"/>
      <c r="D23" s="37">
        <v>3</v>
      </c>
      <c r="E23" s="38">
        <v>2022876.1420726029</v>
      </c>
      <c r="F23" s="38">
        <v>1051106.9107018989</v>
      </c>
      <c r="G23" s="38">
        <v>5732900.9243772468</v>
      </c>
      <c r="H23" s="38">
        <v>7912310.2629173826</v>
      </c>
      <c r="I23" s="40">
        <f t="shared" si="0"/>
        <v>16719194.24006913</v>
      </c>
      <c r="J23" s="177"/>
      <c r="K23" s="177"/>
      <c r="AC23" s="183"/>
    </row>
    <row r="24" spans="2:29" s="27" customFormat="1" ht="18.75" customHeight="1" x14ac:dyDescent="0.2">
      <c r="B24" s="41"/>
      <c r="C24" s="42"/>
      <c r="D24" s="42">
        <v>4</v>
      </c>
      <c r="E24" s="43">
        <v>1952356.7391247314</v>
      </c>
      <c r="F24" s="43">
        <v>1140375.1513381293</v>
      </c>
      <c r="G24" s="43">
        <v>5691956.6248281691</v>
      </c>
      <c r="H24" s="43">
        <v>8014265.9917484382</v>
      </c>
      <c r="I24" s="45">
        <f t="shared" si="0"/>
        <v>16798954.507039469</v>
      </c>
      <c r="J24" s="177"/>
      <c r="K24" s="177"/>
      <c r="AC24" s="183"/>
    </row>
    <row r="25" spans="2:29" s="27" customFormat="1" ht="18.75" customHeight="1" x14ac:dyDescent="0.2">
      <c r="B25" s="52" t="s">
        <v>81</v>
      </c>
      <c r="C25" s="53">
        <v>1400</v>
      </c>
      <c r="D25" s="53">
        <v>1</v>
      </c>
      <c r="E25" s="54">
        <v>1857359.9505580137</v>
      </c>
      <c r="F25" s="54">
        <v>1165645.2764264182</v>
      </c>
      <c r="G25" s="54">
        <v>5811579.6942359814</v>
      </c>
      <c r="H25" s="54">
        <v>8402289.4434942938</v>
      </c>
      <c r="I25" s="56">
        <f t="shared" si="0"/>
        <v>17236874.364714708</v>
      </c>
      <c r="J25" s="177"/>
      <c r="K25" s="177"/>
      <c r="L25" s="177"/>
      <c r="AC25" s="183"/>
    </row>
    <row r="26" spans="2:29" s="27" customFormat="1" ht="18.75" customHeight="1" x14ac:dyDescent="0.2">
      <c r="B26" s="36"/>
      <c r="C26" s="37"/>
      <c r="D26" s="37">
        <v>2</v>
      </c>
      <c r="E26" s="38">
        <v>1885399.3567579659</v>
      </c>
      <c r="F26" s="38">
        <v>1090733.4393454755</v>
      </c>
      <c r="G26" s="38">
        <v>5547759.112329076</v>
      </c>
      <c r="H26" s="38">
        <v>8450107.933264574</v>
      </c>
      <c r="I26" s="40">
        <f t="shared" si="0"/>
        <v>16973999.841697089</v>
      </c>
      <c r="J26" s="177"/>
      <c r="K26" s="177"/>
      <c r="AC26" s="183"/>
    </row>
    <row r="27" spans="2:29" s="27" customFormat="1" ht="18.75" customHeight="1" x14ac:dyDescent="0.2">
      <c r="B27" s="36"/>
      <c r="C27" s="37"/>
      <c r="D27" s="37">
        <v>3</v>
      </c>
      <c r="E27" s="38">
        <v>1899794.8933335431</v>
      </c>
      <c r="F27" s="38">
        <v>1111037.7052234767</v>
      </c>
      <c r="G27" s="38">
        <v>5986989.1315229572</v>
      </c>
      <c r="H27" s="38">
        <v>8540281.3101480249</v>
      </c>
      <c r="I27" s="40">
        <f t="shared" si="0"/>
        <v>17538103.040228002</v>
      </c>
      <c r="J27" s="177"/>
      <c r="K27" s="177"/>
      <c r="AC27" s="183"/>
    </row>
    <row r="28" spans="2:29" s="27" customFormat="1" ht="18.75" customHeight="1" x14ac:dyDescent="0.2">
      <c r="B28" s="41"/>
      <c r="C28" s="42"/>
      <c r="D28" s="42">
        <v>4</v>
      </c>
      <c r="E28" s="43">
        <v>1901459.6922783505</v>
      </c>
      <c r="F28" s="43">
        <v>1172853.9207890793</v>
      </c>
      <c r="G28" s="43">
        <v>5939906.4308400257</v>
      </c>
      <c r="H28" s="43">
        <v>8475103.4696210418</v>
      </c>
      <c r="I28" s="45">
        <f t="shared" si="0"/>
        <v>17489323.513528496</v>
      </c>
      <c r="J28" s="177"/>
      <c r="K28" s="177"/>
      <c r="AC28" s="183"/>
    </row>
    <row r="29" spans="2:29" s="27" customFormat="1" ht="18.75" customHeight="1" x14ac:dyDescent="0.2">
      <c r="B29" s="52" t="s">
        <v>82</v>
      </c>
      <c r="C29" s="53">
        <v>1401</v>
      </c>
      <c r="D29" s="53">
        <v>1</v>
      </c>
      <c r="E29" s="54">
        <v>1936024.5400651691</v>
      </c>
      <c r="F29" s="54">
        <v>1199974.6325109585</v>
      </c>
      <c r="G29" s="54">
        <v>6147740.3252965994</v>
      </c>
      <c r="H29" s="54">
        <v>8408145.2502708044</v>
      </c>
      <c r="I29" s="56">
        <f t="shared" si="0"/>
        <v>17691884.748143531</v>
      </c>
      <c r="AC29" s="183"/>
    </row>
    <row r="30" spans="2:29" s="27" customFormat="1" ht="18.75" customHeight="1" x14ac:dyDescent="0.2">
      <c r="B30" s="36"/>
      <c r="C30" s="37"/>
      <c r="D30" s="37">
        <v>2</v>
      </c>
      <c r="E30" s="38">
        <v>1954686.3673380425</v>
      </c>
      <c r="F30" s="38">
        <v>1195429.3479592032</v>
      </c>
      <c r="G30" s="38">
        <v>6347103.4222335387</v>
      </c>
      <c r="H30" s="38">
        <v>8486233.649758216</v>
      </c>
      <c r="I30" s="40">
        <f t="shared" si="0"/>
        <v>17983452.787289001</v>
      </c>
      <c r="AC30" s="183"/>
    </row>
    <row r="31" spans="2:29" s="27" customFormat="1" ht="18.75" customHeight="1" x14ac:dyDescent="0.2">
      <c r="B31" s="36"/>
      <c r="C31" s="37"/>
      <c r="D31" s="37">
        <v>3</v>
      </c>
      <c r="E31" s="38">
        <v>1962110.6858282371</v>
      </c>
      <c r="F31" s="38">
        <v>1265992.0343907643</v>
      </c>
      <c r="G31" s="38">
        <v>6448730.1120701954</v>
      </c>
      <c r="H31" s="38">
        <v>8672362.0358130019</v>
      </c>
      <c r="I31" s="40">
        <f t="shared" si="0"/>
        <v>18349194.8681022</v>
      </c>
      <c r="AC31" s="183"/>
    </row>
    <row r="32" spans="2:29" s="27" customFormat="1" ht="18.75" customHeight="1" x14ac:dyDescent="0.2">
      <c r="B32" s="41"/>
      <c r="C32" s="42"/>
      <c r="D32" s="42">
        <v>4</v>
      </c>
      <c r="E32" s="43">
        <v>1968643.6316595385</v>
      </c>
      <c r="F32" s="43">
        <v>1316797.1377833728</v>
      </c>
      <c r="G32" s="43">
        <v>6408717.6594959311</v>
      </c>
      <c r="H32" s="43">
        <v>8695120.3196353484</v>
      </c>
      <c r="I32" s="45">
        <f t="shared" si="0"/>
        <v>18389278.74857419</v>
      </c>
      <c r="AC32" s="183"/>
    </row>
    <row r="33" spans="2:29" s="27" customFormat="1" ht="18.75" customHeight="1" x14ac:dyDescent="0.2">
      <c r="B33" s="52" t="s">
        <v>83</v>
      </c>
      <c r="C33" s="53">
        <v>1402</v>
      </c>
      <c r="D33" s="53">
        <v>1</v>
      </c>
      <c r="E33" s="54">
        <v>1973632.8122547946</v>
      </c>
      <c r="F33" s="54">
        <v>1434184.212361665</v>
      </c>
      <c r="G33" s="54">
        <v>6518866.0930926353</v>
      </c>
      <c r="H33" s="54">
        <v>8896248.1419104245</v>
      </c>
      <c r="I33" s="56">
        <f t="shared" si="0"/>
        <v>18822931.259619519</v>
      </c>
      <c r="AC33" s="183"/>
    </row>
    <row r="34" spans="2:29" s="27" customFormat="1" ht="18.75" customHeight="1" x14ac:dyDescent="0.2">
      <c r="B34" s="36"/>
      <c r="C34" s="37"/>
      <c r="D34" s="37">
        <v>2</v>
      </c>
      <c r="E34" s="38">
        <v>1968335.4426403751</v>
      </c>
      <c r="F34" s="38">
        <v>1467139.4198007754</v>
      </c>
      <c r="G34" s="38">
        <v>6645266.9568505865</v>
      </c>
      <c r="H34" s="38">
        <v>8854989.230025135</v>
      </c>
      <c r="I34" s="40">
        <f t="shared" si="0"/>
        <v>18935731.049316872</v>
      </c>
      <c r="AC34" s="183"/>
    </row>
    <row r="35" spans="2:29" s="27" customFormat="1" ht="18.75" customHeight="1" x14ac:dyDescent="0.2">
      <c r="B35" s="36"/>
      <c r="C35" s="37"/>
      <c r="D35" s="37">
        <v>3</v>
      </c>
      <c r="E35" s="38">
        <v>1965536.9001987528</v>
      </c>
      <c r="F35" s="38">
        <v>1507538.2640399353</v>
      </c>
      <c r="G35" s="38">
        <v>6673717.8754238645</v>
      </c>
      <c r="H35" s="38">
        <v>8849433.7591987867</v>
      </c>
      <c r="I35" s="40">
        <f t="shared" si="0"/>
        <v>18996226.79886134</v>
      </c>
      <c r="AC35" s="183"/>
    </row>
    <row r="36" spans="2:29" s="27" customFormat="1" ht="18.75" customHeight="1" x14ac:dyDescent="0.2">
      <c r="B36" s="41"/>
      <c r="C36" s="42"/>
      <c r="D36" s="42">
        <v>4</v>
      </c>
      <c r="E36" s="43">
        <v>1975454.1709150732</v>
      </c>
      <c r="F36" s="43">
        <v>1504251.7647391835</v>
      </c>
      <c r="G36" s="43">
        <v>6799199.7645184901</v>
      </c>
      <c r="H36" s="43">
        <v>9032001.4086452182</v>
      </c>
      <c r="I36" s="45">
        <f t="shared" si="0"/>
        <v>19310907.108817965</v>
      </c>
      <c r="AC36" s="183"/>
    </row>
    <row r="37" spans="2:29" s="27" customFormat="1" ht="18.75" customHeight="1" x14ac:dyDescent="0.2">
      <c r="B37" s="52" t="s">
        <v>84</v>
      </c>
      <c r="C37" s="53">
        <v>1403</v>
      </c>
      <c r="D37" s="53">
        <v>1</v>
      </c>
      <c r="E37" s="54">
        <v>2037795.0117274341</v>
      </c>
      <c r="F37" s="54">
        <v>1541405.8392725498</v>
      </c>
      <c r="G37" s="54">
        <v>6757120.5112346895</v>
      </c>
      <c r="H37" s="54">
        <v>9084818.5858279616</v>
      </c>
      <c r="I37" s="56">
        <f t="shared" ref="I37:I44" si="1">+E37+F37+G37+H37</f>
        <v>19421139.948062636</v>
      </c>
      <c r="AC37" s="183"/>
    </row>
    <row r="38" spans="2:29" s="27" customFormat="1" ht="18.75" customHeight="1" x14ac:dyDescent="0.2">
      <c r="B38" s="36"/>
      <c r="C38" s="37"/>
      <c r="D38" s="37">
        <v>2</v>
      </c>
      <c r="E38" s="38">
        <v>2046910.051561757</v>
      </c>
      <c r="F38" s="38">
        <v>1559720.5069608968</v>
      </c>
      <c r="G38" s="38">
        <v>6726366.0303831389</v>
      </c>
      <c r="H38" s="38">
        <v>9129156.0282289516</v>
      </c>
      <c r="I38" s="40">
        <f t="shared" si="1"/>
        <v>19462152.617134742</v>
      </c>
      <c r="AC38" s="183"/>
    </row>
    <row r="39" spans="2:29" s="27" customFormat="1" ht="18.75" customHeight="1" x14ac:dyDescent="0.2">
      <c r="B39" s="36"/>
      <c r="C39" s="37"/>
      <c r="D39" s="37">
        <v>3</v>
      </c>
      <c r="E39" s="38">
        <v>2048547.9772099864</v>
      </c>
      <c r="F39" s="38">
        <v>1509476.5513110859</v>
      </c>
      <c r="G39" s="38">
        <v>6894467.1069121948</v>
      </c>
      <c r="H39" s="38">
        <v>9220398.307366861</v>
      </c>
      <c r="I39" s="40">
        <f t="shared" si="1"/>
        <v>19672889.942800127</v>
      </c>
      <c r="AC39" s="183"/>
    </row>
    <row r="40" spans="2:29" s="27" customFormat="1" ht="18.75" customHeight="1" x14ac:dyDescent="0.2">
      <c r="B40" s="41"/>
      <c r="C40" s="42"/>
      <c r="D40" s="42">
        <v>4</v>
      </c>
      <c r="E40" s="43">
        <v>2032418.5832276412</v>
      </c>
      <c r="F40" s="43">
        <v>1577085.9829070286</v>
      </c>
      <c r="G40" s="43">
        <v>6898032.3587500807</v>
      </c>
      <c r="H40" s="43">
        <v>9380035.3399030101</v>
      </c>
      <c r="I40" s="45">
        <f t="shared" si="1"/>
        <v>19887572.264787763</v>
      </c>
      <c r="AC40" s="183"/>
    </row>
    <row r="41" spans="2:29" s="27" customFormat="1" ht="18.75" customHeight="1" x14ac:dyDescent="0.2">
      <c r="B41" s="52" t="s">
        <v>85</v>
      </c>
      <c r="C41" s="53">
        <v>1404</v>
      </c>
      <c r="D41" s="37">
        <v>1</v>
      </c>
      <c r="E41" s="38">
        <v>1953431.749399588</v>
      </c>
      <c r="F41" s="38">
        <v>1538763.6926369849</v>
      </c>
      <c r="G41" s="38">
        <v>6315584.4607973779</v>
      </c>
      <c r="H41" s="38">
        <v>9163586.7460439783</v>
      </c>
      <c r="I41" s="40">
        <f t="shared" si="1"/>
        <v>18971366.648877926</v>
      </c>
      <c r="AC41" s="183"/>
    </row>
    <row r="42" spans="2:29" s="27" customFormat="1" ht="18.75" customHeight="1" x14ac:dyDescent="0.2">
      <c r="B42" s="174"/>
      <c r="C42" s="37"/>
      <c r="D42" s="37">
        <v>2</v>
      </c>
      <c r="E42" s="38">
        <v>1957005.4356615765</v>
      </c>
      <c r="F42" s="38">
        <v>1592039.785663835</v>
      </c>
      <c r="G42" s="38">
        <v>6751076.0764800776</v>
      </c>
      <c r="H42" s="38">
        <v>9336708.8781667538</v>
      </c>
      <c r="I42" s="40">
        <f t="shared" si="1"/>
        <v>19636830.175972242</v>
      </c>
      <c r="AC42" s="183"/>
    </row>
    <row r="43" spans="2:29" s="27" customFormat="1" ht="18.75" customHeight="1" x14ac:dyDescent="0.2">
      <c r="B43" s="174"/>
      <c r="C43" s="37"/>
      <c r="D43" s="37">
        <v>3</v>
      </c>
      <c r="E43" s="38">
        <v>1964320.6401066654</v>
      </c>
      <c r="F43" s="38">
        <v>1641205.6383678147</v>
      </c>
      <c r="G43" s="38">
        <v>6897931.4513089005</v>
      </c>
      <c r="H43" s="38">
        <v>9581641.4964944348</v>
      </c>
      <c r="I43" s="40">
        <f t="shared" si="1"/>
        <v>20085099.226277813</v>
      </c>
      <c r="AC43" s="183"/>
    </row>
    <row r="44" spans="2:29" s="27" customFormat="1" ht="18.75" customHeight="1" thickBot="1" x14ac:dyDescent="0.25">
      <c r="B44" s="175"/>
      <c r="C44" s="58"/>
      <c r="D44" s="58">
        <v>4</v>
      </c>
      <c r="E44" s="59">
        <v>1951551.4957324055</v>
      </c>
      <c r="F44" s="59">
        <v>1605004.114700512</v>
      </c>
      <c r="G44" s="59">
        <v>6447581.5828721244</v>
      </c>
      <c r="H44" s="59">
        <v>9170435.9296964146</v>
      </c>
      <c r="I44" s="61">
        <f t="shared" si="1"/>
        <v>19174573.123001456</v>
      </c>
      <c r="AC44" s="183"/>
    </row>
  </sheetData>
  <mergeCells count="2">
    <mergeCell ref="B2:I2"/>
    <mergeCell ref="B3:I3"/>
  </mergeCells>
  <pageMargins left="0.75" right="0.75" top="1" bottom="1" header="0.5" footer="0.5"/>
  <pageSetup paperSize="9" orientation="portrait"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6" tint="0.39997558519241921"/>
  </sheetPr>
  <dimension ref="B1:IA44"/>
  <sheetViews>
    <sheetView zoomScale="85" zoomScaleNormal="85" workbookViewId="0">
      <pane xSplit="4" ySplit="4" topLeftCell="E5" activePane="bottomRight" state="frozen"/>
      <selection activeCell="M17" sqref="M17"/>
      <selection pane="topRight" activeCell="M17" sqref="M17"/>
      <selection pane="bottomLeft" activeCell="M17" sqref="M17"/>
      <selection pane="bottomRight" activeCell="B2" sqref="B2:K2"/>
    </sheetView>
  </sheetViews>
  <sheetFormatPr defaultRowHeight="20.25" x14ac:dyDescent="0.3"/>
  <cols>
    <col min="1" max="1" width="4.7109375" style="82" customWidth="1"/>
    <col min="2" max="4" width="10.7109375" style="91" customWidth="1"/>
    <col min="5" max="11" width="25.7109375" style="82" customWidth="1"/>
    <col min="12" max="12" width="16" style="106" bestFit="1" customWidth="1"/>
    <col min="13" max="13" width="15.42578125" style="106" bestFit="1" customWidth="1"/>
    <col min="14" max="14" width="12.28515625" style="106" bestFit="1" customWidth="1"/>
    <col min="15" max="15" width="9.140625" style="82"/>
    <col min="16" max="16" width="11.28515625" style="82" customWidth="1"/>
    <col min="17" max="17" width="12.7109375" style="82" customWidth="1"/>
    <col min="18" max="256" width="9.140625" style="82"/>
    <col min="257" max="257" width="6.5703125" style="82" customWidth="1"/>
    <col min="258" max="258" width="16.5703125" style="82" customWidth="1"/>
    <col min="259" max="259" width="9.85546875" style="82" bestFit="1" customWidth="1"/>
    <col min="260" max="263" width="19.7109375" style="82" customWidth="1"/>
    <col min="264" max="264" width="18.7109375" style="82" customWidth="1"/>
    <col min="265" max="265" width="18.85546875" style="82" customWidth="1"/>
    <col min="266" max="267" width="19.7109375" style="82" customWidth="1"/>
    <col min="268" max="268" width="9.140625" style="82"/>
    <col min="269" max="269" width="15.28515625" style="82" bestFit="1" customWidth="1"/>
    <col min="270" max="271" width="9.140625" style="82"/>
    <col min="272" max="272" width="11.28515625" style="82" customWidth="1"/>
    <col min="273" max="273" width="12.7109375" style="82" customWidth="1"/>
    <col min="274" max="512" width="9.140625" style="82"/>
    <col min="513" max="513" width="6.5703125" style="82" customWidth="1"/>
    <col min="514" max="514" width="16.5703125" style="82" customWidth="1"/>
    <col min="515" max="515" width="9.85546875" style="82" bestFit="1" customWidth="1"/>
    <col min="516" max="519" width="19.7109375" style="82" customWidth="1"/>
    <col min="520" max="520" width="18.7109375" style="82" customWidth="1"/>
    <col min="521" max="521" width="18.85546875" style="82" customWidth="1"/>
    <col min="522" max="523" width="19.7109375" style="82" customWidth="1"/>
    <col min="524" max="524" width="9.140625" style="82"/>
    <col min="525" max="525" width="15.28515625" style="82" bestFit="1" customWidth="1"/>
    <col min="526" max="527" width="9.140625" style="82"/>
    <col min="528" max="528" width="11.28515625" style="82" customWidth="1"/>
    <col min="529" max="529" width="12.7109375" style="82" customWidth="1"/>
    <col min="530" max="768" width="9.140625" style="82"/>
    <col min="769" max="769" width="6.5703125" style="82" customWidth="1"/>
    <col min="770" max="770" width="16.5703125" style="82" customWidth="1"/>
    <col min="771" max="771" width="9.85546875" style="82" bestFit="1" customWidth="1"/>
    <col min="772" max="775" width="19.7109375" style="82" customWidth="1"/>
    <col min="776" max="776" width="18.7109375" style="82" customWidth="1"/>
    <col min="777" max="777" width="18.85546875" style="82" customWidth="1"/>
    <col min="778" max="779" width="19.7109375" style="82" customWidth="1"/>
    <col min="780" max="780" width="9.140625" style="82"/>
    <col min="781" max="781" width="15.28515625" style="82" bestFit="1" customWidth="1"/>
    <col min="782" max="783" width="9.140625" style="82"/>
    <col min="784" max="784" width="11.28515625" style="82" customWidth="1"/>
    <col min="785" max="785" width="12.7109375" style="82" customWidth="1"/>
    <col min="786" max="1024" width="9.140625" style="82"/>
    <col min="1025" max="1025" width="6.5703125" style="82" customWidth="1"/>
    <col min="1026" max="1026" width="16.5703125" style="82" customWidth="1"/>
    <col min="1027" max="1027" width="9.85546875" style="82" bestFit="1" customWidth="1"/>
    <col min="1028" max="1031" width="19.7109375" style="82" customWidth="1"/>
    <col min="1032" max="1032" width="18.7109375" style="82" customWidth="1"/>
    <col min="1033" max="1033" width="18.85546875" style="82" customWidth="1"/>
    <col min="1034" max="1035" width="19.7109375" style="82" customWidth="1"/>
    <col min="1036" max="1036" width="9.140625" style="82"/>
    <col min="1037" max="1037" width="15.28515625" style="82" bestFit="1" customWidth="1"/>
    <col min="1038" max="1039" width="9.140625" style="82"/>
    <col min="1040" max="1040" width="11.28515625" style="82" customWidth="1"/>
    <col min="1041" max="1041" width="12.7109375" style="82" customWidth="1"/>
    <col min="1042" max="1280" width="9.140625" style="82"/>
    <col min="1281" max="1281" width="6.5703125" style="82" customWidth="1"/>
    <col min="1282" max="1282" width="16.5703125" style="82" customWidth="1"/>
    <col min="1283" max="1283" width="9.85546875" style="82" bestFit="1" customWidth="1"/>
    <col min="1284" max="1287" width="19.7109375" style="82" customWidth="1"/>
    <col min="1288" max="1288" width="18.7109375" style="82" customWidth="1"/>
    <col min="1289" max="1289" width="18.85546875" style="82" customWidth="1"/>
    <col min="1290" max="1291" width="19.7109375" style="82" customWidth="1"/>
    <col min="1292" max="1292" width="9.140625" style="82"/>
    <col min="1293" max="1293" width="15.28515625" style="82" bestFit="1" customWidth="1"/>
    <col min="1294" max="1295" width="9.140625" style="82"/>
    <col min="1296" max="1296" width="11.28515625" style="82" customWidth="1"/>
    <col min="1297" max="1297" width="12.7109375" style="82" customWidth="1"/>
    <col min="1298" max="1536" width="9.140625" style="82"/>
    <col min="1537" max="1537" width="6.5703125" style="82" customWidth="1"/>
    <col min="1538" max="1538" width="16.5703125" style="82" customWidth="1"/>
    <col min="1539" max="1539" width="9.85546875" style="82" bestFit="1" customWidth="1"/>
    <col min="1540" max="1543" width="19.7109375" style="82" customWidth="1"/>
    <col min="1544" max="1544" width="18.7109375" style="82" customWidth="1"/>
    <col min="1545" max="1545" width="18.85546875" style="82" customWidth="1"/>
    <col min="1546" max="1547" width="19.7109375" style="82" customWidth="1"/>
    <col min="1548" max="1548" width="9.140625" style="82"/>
    <col min="1549" max="1549" width="15.28515625" style="82" bestFit="1" customWidth="1"/>
    <col min="1550" max="1551" width="9.140625" style="82"/>
    <col min="1552" max="1552" width="11.28515625" style="82" customWidth="1"/>
    <col min="1553" max="1553" width="12.7109375" style="82" customWidth="1"/>
    <col min="1554" max="1792" width="9.140625" style="82"/>
    <col min="1793" max="1793" width="6.5703125" style="82" customWidth="1"/>
    <col min="1794" max="1794" width="16.5703125" style="82" customWidth="1"/>
    <col min="1795" max="1795" width="9.85546875" style="82" bestFit="1" customWidth="1"/>
    <col min="1796" max="1799" width="19.7109375" style="82" customWidth="1"/>
    <col min="1800" max="1800" width="18.7109375" style="82" customWidth="1"/>
    <col min="1801" max="1801" width="18.85546875" style="82" customWidth="1"/>
    <col min="1802" max="1803" width="19.7109375" style="82" customWidth="1"/>
    <col min="1804" max="1804" width="9.140625" style="82"/>
    <col min="1805" max="1805" width="15.28515625" style="82" bestFit="1" customWidth="1"/>
    <col min="1806" max="1807" width="9.140625" style="82"/>
    <col min="1808" max="1808" width="11.28515625" style="82" customWidth="1"/>
    <col min="1809" max="1809" width="12.7109375" style="82" customWidth="1"/>
    <col min="1810" max="2048" width="9.140625" style="82"/>
    <col min="2049" max="2049" width="6.5703125" style="82" customWidth="1"/>
    <col min="2050" max="2050" width="16.5703125" style="82" customWidth="1"/>
    <col min="2051" max="2051" width="9.85546875" style="82" bestFit="1" customWidth="1"/>
    <col min="2052" max="2055" width="19.7109375" style="82" customWidth="1"/>
    <col min="2056" max="2056" width="18.7109375" style="82" customWidth="1"/>
    <col min="2057" max="2057" width="18.85546875" style="82" customWidth="1"/>
    <col min="2058" max="2059" width="19.7109375" style="82" customWidth="1"/>
    <col min="2060" max="2060" width="9.140625" style="82"/>
    <col min="2061" max="2061" width="15.28515625" style="82" bestFit="1" customWidth="1"/>
    <col min="2062" max="2063" width="9.140625" style="82"/>
    <col min="2064" max="2064" width="11.28515625" style="82" customWidth="1"/>
    <col min="2065" max="2065" width="12.7109375" style="82" customWidth="1"/>
    <col min="2066" max="2304" width="9.140625" style="82"/>
    <col min="2305" max="2305" width="6.5703125" style="82" customWidth="1"/>
    <col min="2306" max="2306" width="16.5703125" style="82" customWidth="1"/>
    <col min="2307" max="2307" width="9.85546875" style="82" bestFit="1" customWidth="1"/>
    <col min="2308" max="2311" width="19.7109375" style="82" customWidth="1"/>
    <col min="2312" max="2312" width="18.7109375" style="82" customWidth="1"/>
    <col min="2313" max="2313" width="18.85546875" style="82" customWidth="1"/>
    <col min="2314" max="2315" width="19.7109375" style="82" customWidth="1"/>
    <col min="2316" max="2316" width="9.140625" style="82"/>
    <col min="2317" max="2317" width="15.28515625" style="82" bestFit="1" customWidth="1"/>
    <col min="2318" max="2319" width="9.140625" style="82"/>
    <col min="2320" max="2320" width="11.28515625" style="82" customWidth="1"/>
    <col min="2321" max="2321" width="12.7109375" style="82" customWidth="1"/>
    <col min="2322" max="2560" width="9.140625" style="82"/>
    <col min="2561" max="2561" width="6.5703125" style="82" customWidth="1"/>
    <col min="2562" max="2562" width="16.5703125" style="82" customWidth="1"/>
    <col min="2563" max="2563" width="9.85546875" style="82" bestFit="1" customWidth="1"/>
    <col min="2564" max="2567" width="19.7109375" style="82" customWidth="1"/>
    <col min="2568" max="2568" width="18.7109375" style="82" customWidth="1"/>
    <col min="2569" max="2569" width="18.85546875" style="82" customWidth="1"/>
    <col min="2570" max="2571" width="19.7109375" style="82" customWidth="1"/>
    <col min="2572" max="2572" width="9.140625" style="82"/>
    <col min="2573" max="2573" width="15.28515625" style="82" bestFit="1" customWidth="1"/>
    <col min="2574" max="2575" width="9.140625" style="82"/>
    <col min="2576" max="2576" width="11.28515625" style="82" customWidth="1"/>
    <col min="2577" max="2577" width="12.7109375" style="82" customWidth="1"/>
    <col min="2578" max="2816" width="9.140625" style="82"/>
    <col min="2817" max="2817" width="6.5703125" style="82" customWidth="1"/>
    <col min="2818" max="2818" width="16.5703125" style="82" customWidth="1"/>
    <col min="2819" max="2819" width="9.85546875" style="82" bestFit="1" customWidth="1"/>
    <col min="2820" max="2823" width="19.7109375" style="82" customWidth="1"/>
    <col min="2824" max="2824" width="18.7109375" style="82" customWidth="1"/>
    <col min="2825" max="2825" width="18.85546875" style="82" customWidth="1"/>
    <col min="2826" max="2827" width="19.7109375" style="82" customWidth="1"/>
    <col min="2828" max="2828" width="9.140625" style="82"/>
    <col min="2829" max="2829" width="15.28515625" style="82" bestFit="1" customWidth="1"/>
    <col min="2830" max="2831" width="9.140625" style="82"/>
    <col min="2832" max="2832" width="11.28515625" style="82" customWidth="1"/>
    <col min="2833" max="2833" width="12.7109375" style="82" customWidth="1"/>
    <col min="2834" max="3072" width="9.140625" style="82"/>
    <col min="3073" max="3073" width="6.5703125" style="82" customWidth="1"/>
    <col min="3074" max="3074" width="16.5703125" style="82" customWidth="1"/>
    <col min="3075" max="3075" width="9.85546875" style="82" bestFit="1" customWidth="1"/>
    <col min="3076" max="3079" width="19.7109375" style="82" customWidth="1"/>
    <col min="3080" max="3080" width="18.7109375" style="82" customWidth="1"/>
    <col min="3081" max="3081" width="18.85546875" style="82" customWidth="1"/>
    <col min="3082" max="3083" width="19.7109375" style="82" customWidth="1"/>
    <col min="3084" max="3084" width="9.140625" style="82"/>
    <col min="3085" max="3085" width="15.28515625" style="82" bestFit="1" customWidth="1"/>
    <col min="3086" max="3087" width="9.140625" style="82"/>
    <col min="3088" max="3088" width="11.28515625" style="82" customWidth="1"/>
    <col min="3089" max="3089" width="12.7109375" style="82" customWidth="1"/>
    <col min="3090" max="3328" width="9.140625" style="82"/>
    <col min="3329" max="3329" width="6.5703125" style="82" customWidth="1"/>
    <col min="3330" max="3330" width="16.5703125" style="82" customWidth="1"/>
    <col min="3331" max="3331" width="9.85546875" style="82" bestFit="1" customWidth="1"/>
    <col min="3332" max="3335" width="19.7109375" style="82" customWidth="1"/>
    <col min="3336" max="3336" width="18.7109375" style="82" customWidth="1"/>
    <col min="3337" max="3337" width="18.85546875" style="82" customWidth="1"/>
    <col min="3338" max="3339" width="19.7109375" style="82" customWidth="1"/>
    <col min="3340" max="3340" width="9.140625" style="82"/>
    <col min="3341" max="3341" width="15.28515625" style="82" bestFit="1" customWidth="1"/>
    <col min="3342" max="3343" width="9.140625" style="82"/>
    <col min="3344" max="3344" width="11.28515625" style="82" customWidth="1"/>
    <col min="3345" max="3345" width="12.7109375" style="82" customWidth="1"/>
    <col min="3346" max="3584" width="9.140625" style="82"/>
    <col min="3585" max="3585" width="6.5703125" style="82" customWidth="1"/>
    <col min="3586" max="3586" width="16.5703125" style="82" customWidth="1"/>
    <col min="3587" max="3587" width="9.85546875" style="82" bestFit="1" customWidth="1"/>
    <col min="3588" max="3591" width="19.7109375" style="82" customWidth="1"/>
    <col min="3592" max="3592" width="18.7109375" style="82" customWidth="1"/>
    <col min="3593" max="3593" width="18.85546875" style="82" customWidth="1"/>
    <col min="3594" max="3595" width="19.7109375" style="82" customWidth="1"/>
    <col min="3596" max="3596" width="9.140625" style="82"/>
    <col min="3597" max="3597" width="15.28515625" style="82" bestFit="1" customWidth="1"/>
    <col min="3598" max="3599" width="9.140625" style="82"/>
    <col min="3600" max="3600" width="11.28515625" style="82" customWidth="1"/>
    <col min="3601" max="3601" width="12.7109375" style="82" customWidth="1"/>
    <col min="3602" max="3840" width="9.140625" style="82"/>
    <col min="3841" max="3841" width="6.5703125" style="82" customWidth="1"/>
    <col min="3842" max="3842" width="16.5703125" style="82" customWidth="1"/>
    <col min="3843" max="3843" width="9.85546875" style="82" bestFit="1" customWidth="1"/>
    <col min="3844" max="3847" width="19.7109375" style="82" customWidth="1"/>
    <col min="3848" max="3848" width="18.7109375" style="82" customWidth="1"/>
    <col min="3849" max="3849" width="18.85546875" style="82" customWidth="1"/>
    <col min="3850" max="3851" width="19.7109375" style="82" customWidth="1"/>
    <col min="3852" max="3852" width="9.140625" style="82"/>
    <col min="3853" max="3853" width="15.28515625" style="82" bestFit="1" customWidth="1"/>
    <col min="3854" max="3855" width="9.140625" style="82"/>
    <col min="3856" max="3856" width="11.28515625" style="82" customWidth="1"/>
    <col min="3857" max="3857" width="12.7109375" style="82" customWidth="1"/>
    <col min="3858" max="4096" width="9.140625" style="82"/>
    <col min="4097" max="4097" width="6.5703125" style="82" customWidth="1"/>
    <col min="4098" max="4098" width="16.5703125" style="82" customWidth="1"/>
    <col min="4099" max="4099" width="9.85546875" style="82" bestFit="1" customWidth="1"/>
    <col min="4100" max="4103" width="19.7109375" style="82" customWidth="1"/>
    <col min="4104" max="4104" width="18.7109375" style="82" customWidth="1"/>
    <col min="4105" max="4105" width="18.85546875" style="82" customWidth="1"/>
    <col min="4106" max="4107" width="19.7109375" style="82" customWidth="1"/>
    <col min="4108" max="4108" width="9.140625" style="82"/>
    <col min="4109" max="4109" width="15.28515625" style="82" bestFit="1" customWidth="1"/>
    <col min="4110" max="4111" width="9.140625" style="82"/>
    <col min="4112" max="4112" width="11.28515625" style="82" customWidth="1"/>
    <col min="4113" max="4113" width="12.7109375" style="82" customWidth="1"/>
    <col min="4114" max="4352" width="9.140625" style="82"/>
    <col min="4353" max="4353" width="6.5703125" style="82" customWidth="1"/>
    <col min="4354" max="4354" width="16.5703125" style="82" customWidth="1"/>
    <col min="4355" max="4355" width="9.85546875" style="82" bestFit="1" customWidth="1"/>
    <col min="4356" max="4359" width="19.7109375" style="82" customWidth="1"/>
    <col min="4360" max="4360" width="18.7109375" style="82" customWidth="1"/>
    <col min="4361" max="4361" width="18.85546875" style="82" customWidth="1"/>
    <col min="4362" max="4363" width="19.7109375" style="82" customWidth="1"/>
    <col min="4364" max="4364" width="9.140625" style="82"/>
    <col min="4365" max="4365" width="15.28515625" style="82" bestFit="1" customWidth="1"/>
    <col min="4366" max="4367" width="9.140625" style="82"/>
    <col min="4368" max="4368" width="11.28515625" style="82" customWidth="1"/>
    <col min="4369" max="4369" width="12.7109375" style="82" customWidth="1"/>
    <col min="4370" max="4608" width="9.140625" style="82"/>
    <col min="4609" max="4609" width="6.5703125" style="82" customWidth="1"/>
    <col min="4610" max="4610" width="16.5703125" style="82" customWidth="1"/>
    <col min="4611" max="4611" width="9.85546875" style="82" bestFit="1" customWidth="1"/>
    <col min="4612" max="4615" width="19.7109375" style="82" customWidth="1"/>
    <col min="4616" max="4616" width="18.7109375" style="82" customWidth="1"/>
    <col min="4617" max="4617" width="18.85546875" style="82" customWidth="1"/>
    <col min="4618" max="4619" width="19.7109375" style="82" customWidth="1"/>
    <col min="4620" max="4620" width="9.140625" style="82"/>
    <col min="4621" max="4621" width="15.28515625" style="82" bestFit="1" customWidth="1"/>
    <col min="4622" max="4623" width="9.140625" style="82"/>
    <col min="4624" max="4624" width="11.28515625" style="82" customWidth="1"/>
    <col min="4625" max="4625" width="12.7109375" style="82" customWidth="1"/>
    <col min="4626" max="4864" width="9.140625" style="82"/>
    <col min="4865" max="4865" width="6.5703125" style="82" customWidth="1"/>
    <col min="4866" max="4866" width="16.5703125" style="82" customWidth="1"/>
    <col min="4867" max="4867" width="9.85546875" style="82" bestFit="1" customWidth="1"/>
    <col min="4868" max="4871" width="19.7109375" style="82" customWidth="1"/>
    <col min="4872" max="4872" width="18.7109375" style="82" customWidth="1"/>
    <col min="4873" max="4873" width="18.85546875" style="82" customWidth="1"/>
    <col min="4874" max="4875" width="19.7109375" style="82" customWidth="1"/>
    <col min="4876" max="4876" width="9.140625" style="82"/>
    <col min="4877" max="4877" width="15.28515625" style="82" bestFit="1" customWidth="1"/>
    <col min="4878" max="4879" width="9.140625" style="82"/>
    <col min="4880" max="4880" width="11.28515625" style="82" customWidth="1"/>
    <col min="4881" max="4881" width="12.7109375" style="82" customWidth="1"/>
    <col min="4882" max="5120" width="9.140625" style="82"/>
    <col min="5121" max="5121" width="6.5703125" style="82" customWidth="1"/>
    <col min="5122" max="5122" width="16.5703125" style="82" customWidth="1"/>
    <col min="5123" max="5123" width="9.85546875" style="82" bestFit="1" customWidth="1"/>
    <col min="5124" max="5127" width="19.7109375" style="82" customWidth="1"/>
    <col min="5128" max="5128" width="18.7109375" style="82" customWidth="1"/>
    <col min="5129" max="5129" width="18.85546875" style="82" customWidth="1"/>
    <col min="5130" max="5131" width="19.7109375" style="82" customWidth="1"/>
    <col min="5132" max="5132" width="9.140625" style="82"/>
    <col min="5133" max="5133" width="15.28515625" style="82" bestFit="1" customWidth="1"/>
    <col min="5134" max="5135" width="9.140625" style="82"/>
    <col min="5136" max="5136" width="11.28515625" style="82" customWidth="1"/>
    <col min="5137" max="5137" width="12.7109375" style="82" customWidth="1"/>
    <col min="5138" max="5376" width="9.140625" style="82"/>
    <col min="5377" max="5377" width="6.5703125" style="82" customWidth="1"/>
    <col min="5378" max="5378" width="16.5703125" style="82" customWidth="1"/>
    <col min="5379" max="5379" width="9.85546875" style="82" bestFit="1" customWidth="1"/>
    <col min="5380" max="5383" width="19.7109375" style="82" customWidth="1"/>
    <col min="5384" max="5384" width="18.7109375" style="82" customWidth="1"/>
    <col min="5385" max="5385" width="18.85546875" style="82" customWidth="1"/>
    <col min="5386" max="5387" width="19.7109375" style="82" customWidth="1"/>
    <col min="5388" max="5388" width="9.140625" style="82"/>
    <col min="5389" max="5389" width="15.28515625" style="82" bestFit="1" customWidth="1"/>
    <col min="5390" max="5391" width="9.140625" style="82"/>
    <col min="5392" max="5392" width="11.28515625" style="82" customWidth="1"/>
    <col min="5393" max="5393" width="12.7109375" style="82" customWidth="1"/>
    <col min="5394" max="5632" width="9.140625" style="82"/>
    <col min="5633" max="5633" width="6.5703125" style="82" customWidth="1"/>
    <col min="5634" max="5634" width="16.5703125" style="82" customWidth="1"/>
    <col min="5635" max="5635" width="9.85546875" style="82" bestFit="1" customWidth="1"/>
    <col min="5636" max="5639" width="19.7109375" style="82" customWidth="1"/>
    <col min="5640" max="5640" width="18.7109375" style="82" customWidth="1"/>
    <col min="5641" max="5641" width="18.85546875" style="82" customWidth="1"/>
    <col min="5642" max="5643" width="19.7109375" style="82" customWidth="1"/>
    <col min="5644" max="5644" width="9.140625" style="82"/>
    <col min="5645" max="5645" width="15.28515625" style="82" bestFit="1" customWidth="1"/>
    <col min="5646" max="5647" width="9.140625" style="82"/>
    <col min="5648" max="5648" width="11.28515625" style="82" customWidth="1"/>
    <col min="5649" max="5649" width="12.7109375" style="82" customWidth="1"/>
    <col min="5650" max="5888" width="9.140625" style="82"/>
    <col min="5889" max="5889" width="6.5703125" style="82" customWidth="1"/>
    <col min="5890" max="5890" width="16.5703125" style="82" customWidth="1"/>
    <col min="5891" max="5891" width="9.85546875" style="82" bestFit="1" customWidth="1"/>
    <col min="5892" max="5895" width="19.7109375" style="82" customWidth="1"/>
    <col min="5896" max="5896" width="18.7109375" style="82" customWidth="1"/>
    <col min="5897" max="5897" width="18.85546875" style="82" customWidth="1"/>
    <col min="5898" max="5899" width="19.7109375" style="82" customWidth="1"/>
    <col min="5900" max="5900" width="9.140625" style="82"/>
    <col min="5901" max="5901" width="15.28515625" style="82" bestFit="1" customWidth="1"/>
    <col min="5902" max="5903" width="9.140625" style="82"/>
    <col min="5904" max="5904" width="11.28515625" style="82" customWidth="1"/>
    <col min="5905" max="5905" width="12.7109375" style="82" customWidth="1"/>
    <col min="5906" max="6144" width="9.140625" style="82"/>
    <col min="6145" max="6145" width="6.5703125" style="82" customWidth="1"/>
    <col min="6146" max="6146" width="16.5703125" style="82" customWidth="1"/>
    <col min="6147" max="6147" width="9.85546875" style="82" bestFit="1" customWidth="1"/>
    <col min="6148" max="6151" width="19.7109375" style="82" customWidth="1"/>
    <col min="6152" max="6152" width="18.7109375" style="82" customWidth="1"/>
    <col min="6153" max="6153" width="18.85546875" style="82" customWidth="1"/>
    <col min="6154" max="6155" width="19.7109375" style="82" customWidth="1"/>
    <col min="6156" max="6156" width="9.140625" style="82"/>
    <col min="6157" max="6157" width="15.28515625" style="82" bestFit="1" customWidth="1"/>
    <col min="6158" max="6159" width="9.140625" style="82"/>
    <col min="6160" max="6160" width="11.28515625" style="82" customWidth="1"/>
    <col min="6161" max="6161" width="12.7109375" style="82" customWidth="1"/>
    <col min="6162" max="6400" width="9.140625" style="82"/>
    <col min="6401" max="6401" width="6.5703125" style="82" customWidth="1"/>
    <col min="6402" max="6402" width="16.5703125" style="82" customWidth="1"/>
    <col min="6403" max="6403" width="9.85546875" style="82" bestFit="1" customWidth="1"/>
    <col min="6404" max="6407" width="19.7109375" style="82" customWidth="1"/>
    <col min="6408" max="6408" width="18.7109375" style="82" customWidth="1"/>
    <col min="6409" max="6409" width="18.85546875" style="82" customWidth="1"/>
    <col min="6410" max="6411" width="19.7109375" style="82" customWidth="1"/>
    <col min="6412" max="6412" width="9.140625" style="82"/>
    <col min="6413" max="6413" width="15.28515625" style="82" bestFit="1" customWidth="1"/>
    <col min="6414" max="6415" width="9.140625" style="82"/>
    <col min="6416" max="6416" width="11.28515625" style="82" customWidth="1"/>
    <col min="6417" max="6417" width="12.7109375" style="82" customWidth="1"/>
    <col min="6418" max="6656" width="9.140625" style="82"/>
    <col min="6657" max="6657" width="6.5703125" style="82" customWidth="1"/>
    <col min="6658" max="6658" width="16.5703125" style="82" customWidth="1"/>
    <col min="6659" max="6659" width="9.85546875" style="82" bestFit="1" customWidth="1"/>
    <col min="6660" max="6663" width="19.7109375" style="82" customWidth="1"/>
    <col min="6664" max="6664" width="18.7109375" style="82" customWidth="1"/>
    <col min="6665" max="6665" width="18.85546875" style="82" customWidth="1"/>
    <col min="6666" max="6667" width="19.7109375" style="82" customWidth="1"/>
    <col min="6668" max="6668" width="9.140625" style="82"/>
    <col min="6669" max="6669" width="15.28515625" style="82" bestFit="1" customWidth="1"/>
    <col min="6670" max="6671" width="9.140625" style="82"/>
    <col min="6672" max="6672" width="11.28515625" style="82" customWidth="1"/>
    <col min="6673" max="6673" width="12.7109375" style="82" customWidth="1"/>
    <col min="6674" max="6912" width="9.140625" style="82"/>
    <col min="6913" max="6913" width="6.5703125" style="82" customWidth="1"/>
    <col min="6914" max="6914" width="16.5703125" style="82" customWidth="1"/>
    <col min="6915" max="6915" width="9.85546875" style="82" bestFit="1" customWidth="1"/>
    <col min="6916" max="6919" width="19.7109375" style="82" customWidth="1"/>
    <col min="6920" max="6920" width="18.7109375" style="82" customWidth="1"/>
    <col min="6921" max="6921" width="18.85546875" style="82" customWidth="1"/>
    <col min="6922" max="6923" width="19.7109375" style="82" customWidth="1"/>
    <col min="6924" max="6924" width="9.140625" style="82"/>
    <col min="6925" max="6925" width="15.28515625" style="82" bestFit="1" customWidth="1"/>
    <col min="6926" max="6927" width="9.140625" style="82"/>
    <col min="6928" max="6928" width="11.28515625" style="82" customWidth="1"/>
    <col min="6929" max="6929" width="12.7109375" style="82" customWidth="1"/>
    <col min="6930" max="7168" width="9.140625" style="82"/>
    <col min="7169" max="7169" width="6.5703125" style="82" customWidth="1"/>
    <col min="7170" max="7170" width="16.5703125" style="82" customWidth="1"/>
    <col min="7171" max="7171" width="9.85546875" style="82" bestFit="1" customWidth="1"/>
    <col min="7172" max="7175" width="19.7109375" style="82" customWidth="1"/>
    <col min="7176" max="7176" width="18.7109375" style="82" customWidth="1"/>
    <col min="7177" max="7177" width="18.85546875" style="82" customWidth="1"/>
    <col min="7178" max="7179" width="19.7109375" style="82" customWidth="1"/>
    <col min="7180" max="7180" width="9.140625" style="82"/>
    <col min="7181" max="7181" width="15.28515625" style="82" bestFit="1" customWidth="1"/>
    <col min="7182" max="7183" width="9.140625" style="82"/>
    <col min="7184" max="7184" width="11.28515625" style="82" customWidth="1"/>
    <col min="7185" max="7185" width="12.7109375" style="82" customWidth="1"/>
    <col min="7186" max="7424" width="9.140625" style="82"/>
    <col min="7425" max="7425" width="6.5703125" style="82" customWidth="1"/>
    <col min="7426" max="7426" width="16.5703125" style="82" customWidth="1"/>
    <col min="7427" max="7427" width="9.85546875" style="82" bestFit="1" customWidth="1"/>
    <col min="7428" max="7431" width="19.7109375" style="82" customWidth="1"/>
    <col min="7432" max="7432" width="18.7109375" style="82" customWidth="1"/>
    <col min="7433" max="7433" width="18.85546875" style="82" customWidth="1"/>
    <col min="7434" max="7435" width="19.7109375" style="82" customWidth="1"/>
    <col min="7436" max="7436" width="9.140625" style="82"/>
    <col min="7437" max="7437" width="15.28515625" style="82" bestFit="1" customWidth="1"/>
    <col min="7438" max="7439" width="9.140625" style="82"/>
    <col min="7440" max="7440" width="11.28515625" style="82" customWidth="1"/>
    <col min="7441" max="7441" width="12.7109375" style="82" customWidth="1"/>
    <col min="7442" max="7680" width="9.140625" style="82"/>
    <col min="7681" max="7681" width="6.5703125" style="82" customWidth="1"/>
    <col min="7682" max="7682" width="16.5703125" style="82" customWidth="1"/>
    <col min="7683" max="7683" width="9.85546875" style="82" bestFit="1" customWidth="1"/>
    <col min="7684" max="7687" width="19.7109375" style="82" customWidth="1"/>
    <col min="7688" max="7688" width="18.7109375" style="82" customWidth="1"/>
    <col min="7689" max="7689" width="18.85546875" style="82" customWidth="1"/>
    <col min="7690" max="7691" width="19.7109375" style="82" customWidth="1"/>
    <col min="7692" max="7692" width="9.140625" style="82"/>
    <col min="7693" max="7693" width="15.28515625" style="82" bestFit="1" customWidth="1"/>
    <col min="7694" max="7695" width="9.140625" style="82"/>
    <col min="7696" max="7696" width="11.28515625" style="82" customWidth="1"/>
    <col min="7697" max="7697" width="12.7109375" style="82" customWidth="1"/>
    <col min="7698" max="7936" width="9.140625" style="82"/>
    <col min="7937" max="7937" width="6.5703125" style="82" customWidth="1"/>
    <col min="7938" max="7938" width="16.5703125" style="82" customWidth="1"/>
    <col min="7939" max="7939" width="9.85546875" style="82" bestFit="1" customWidth="1"/>
    <col min="7940" max="7943" width="19.7109375" style="82" customWidth="1"/>
    <col min="7944" max="7944" width="18.7109375" style="82" customWidth="1"/>
    <col min="7945" max="7945" width="18.85546875" style="82" customWidth="1"/>
    <col min="7946" max="7947" width="19.7109375" style="82" customWidth="1"/>
    <col min="7948" max="7948" width="9.140625" style="82"/>
    <col min="7949" max="7949" width="15.28515625" style="82" bestFit="1" customWidth="1"/>
    <col min="7950" max="7951" width="9.140625" style="82"/>
    <col min="7952" max="7952" width="11.28515625" style="82" customWidth="1"/>
    <col min="7953" max="7953" width="12.7109375" style="82" customWidth="1"/>
    <col min="7954" max="8192" width="9.140625" style="82"/>
    <col min="8193" max="8193" width="6.5703125" style="82" customWidth="1"/>
    <col min="8194" max="8194" width="16.5703125" style="82" customWidth="1"/>
    <col min="8195" max="8195" width="9.85546875" style="82" bestFit="1" customWidth="1"/>
    <col min="8196" max="8199" width="19.7109375" style="82" customWidth="1"/>
    <col min="8200" max="8200" width="18.7109375" style="82" customWidth="1"/>
    <col min="8201" max="8201" width="18.85546875" style="82" customWidth="1"/>
    <col min="8202" max="8203" width="19.7109375" style="82" customWidth="1"/>
    <col min="8204" max="8204" width="9.140625" style="82"/>
    <col min="8205" max="8205" width="15.28515625" style="82" bestFit="1" customWidth="1"/>
    <col min="8206" max="8207" width="9.140625" style="82"/>
    <col min="8208" max="8208" width="11.28515625" style="82" customWidth="1"/>
    <col min="8209" max="8209" width="12.7109375" style="82" customWidth="1"/>
    <col min="8210" max="8448" width="9.140625" style="82"/>
    <col min="8449" max="8449" width="6.5703125" style="82" customWidth="1"/>
    <col min="8450" max="8450" width="16.5703125" style="82" customWidth="1"/>
    <col min="8451" max="8451" width="9.85546875" style="82" bestFit="1" customWidth="1"/>
    <col min="8452" max="8455" width="19.7109375" style="82" customWidth="1"/>
    <col min="8456" max="8456" width="18.7109375" style="82" customWidth="1"/>
    <col min="8457" max="8457" width="18.85546875" style="82" customWidth="1"/>
    <col min="8458" max="8459" width="19.7109375" style="82" customWidth="1"/>
    <col min="8460" max="8460" width="9.140625" style="82"/>
    <col min="8461" max="8461" width="15.28515625" style="82" bestFit="1" customWidth="1"/>
    <col min="8462" max="8463" width="9.140625" style="82"/>
    <col min="8464" max="8464" width="11.28515625" style="82" customWidth="1"/>
    <col min="8465" max="8465" width="12.7109375" style="82" customWidth="1"/>
    <col min="8466" max="8704" width="9.140625" style="82"/>
    <col min="8705" max="8705" width="6.5703125" style="82" customWidth="1"/>
    <col min="8706" max="8706" width="16.5703125" style="82" customWidth="1"/>
    <col min="8707" max="8707" width="9.85546875" style="82" bestFit="1" customWidth="1"/>
    <col min="8708" max="8711" width="19.7109375" style="82" customWidth="1"/>
    <col min="8712" max="8712" width="18.7109375" style="82" customWidth="1"/>
    <col min="8713" max="8713" width="18.85546875" style="82" customWidth="1"/>
    <col min="8714" max="8715" width="19.7109375" style="82" customWidth="1"/>
    <col min="8716" max="8716" width="9.140625" style="82"/>
    <col min="8717" max="8717" width="15.28515625" style="82" bestFit="1" customWidth="1"/>
    <col min="8718" max="8719" width="9.140625" style="82"/>
    <col min="8720" max="8720" width="11.28515625" style="82" customWidth="1"/>
    <col min="8721" max="8721" width="12.7109375" style="82" customWidth="1"/>
    <col min="8722" max="8960" width="9.140625" style="82"/>
    <col min="8961" max="8961" width="6.5703125" style="82" customWidth="1"/>
    <col min="8962" max="8962" width="16.5703125" style="82" customWidth="1"/>
    <col min="8963" max="8963" width="9.85546875" style="82" bestFit="1" customWidth="1"/>
    <col min="8964" max="8967" width="19.7109375" style="82" customWidth="1"/>
    <col min="8968" max="8968" width="18.7109375" style="82" customWidth="1"/>
    <col min="8969" max="8969" width="18.85546875" style="82" customWidth="1"/>
    <col min="8970" max="8971" width="19.7109375" style="82" customWidth="1"/>
    <col min="8972" max="8972" width="9.140625" style="82"/>
    <col min="8973" max="8973" width="15.28515625" style="82" bestFit="1" customWidth="1"/>
    <col min="8974" max="8975" width="9.140625" style="82"/>
    <col min="8976" max="8976" width="11.28515625" style="82" customWidth="1"/>
    <col min="8977" max="8977" width="12.7109375" style="82" customWidth="1"/>
    <col min="8978" max="9216" width="9.140625" style="82"/>
    <col min="9217" max="9217" width="6.5703125" style="82" customWidth="1"/>
    <col min="9218" max="9218" width="16.5703125" style="82" customWidth="1"/>
    <col min="9219" max="9219" width="9.85546875" style="82" bestFit="1" customWidth="1"/>
    <col min="9220" max="9223" width="19.7109375" style="82" customWidth="1"/>
    <col min="9224" max="9224" width="18.7109375" style="82" customWidth="1"/>
    <col min="9225" max="9225" width="18.85546875" style="82" customWidth="1"/>
    <col min="9226" max="9227" width="19.7109375" style="82" customWidth="1"/>
    <col min="9228" max="9228" width="9.140625" style="82"/>
    <col min="9229" max="9229" width="15.28515625" style="82" bestFit="1" customWidth="1"/>
    <col min="9230" max="9231" width="9.140625" style="82"/>
    <col min="9232" max="9232" width="11.28515625" style="82" customWidth="1"/>
    <col min="9233" max="9233" width="12.7109375" style="82" customWidth="1"/>
    <col min="9234" max="9472" width="9.140625" style="82"/>
    <col min="9473" max="9473" width="6.5703125" style="82" customWidth="1"/>
    <col min="9474" max="9474" width="16.5703125" style="82" customWidth="1"/>
    <col min="9475" max="9475" width="9.85546875" style="82" bestFit="1" customWidth="1"/>
    <col min="9476" max="9479" width="19.7109375" style="82" customWidth="1"/>
    <col min="9480" max="9480" width="18.7109375" style="82" customWidth="1"/>
    <col min="9481" max="9481" width="18.85546875" style="82" customWidth="1"/>
    <col min="9482" max="9483" width="19.7109375" style="82" customWidth="1"/>
    <col min="9484" max="9484" width="9.140625" style="82"/>
    <col min="9485" max="9485" width="15.28515625" style="82" bestFit="1" customWidth="1"/>
    <col min="9486" max="9487" width="9.140625" style="82"/>
    <col min="9488" max="9488" width="11.28515625" style="82" customWidth="1"/>
    <col min="9489" max="9489" width="12.7109375" style="82" customWidth="1"/>
    <col min="9490" max="9728" width="9.140625" style="82"/>
    <col min="9729" max="9729" width="6.5703125" style="82" customWidth="1"/>
    <col min="9730" max="9730" width="16.5703125" style="82" customWidth="1"/>
    <col min="9731" max="9731" width="9.85546875" style="82" bestFit="1" customWidth="1"/>
    <col min="9732" max="9735" width="19.7109375" style="82" customWidth="1"/>
    <col min="9736" max="9736" width="18.7109375" style="82" customWidth="1"/>
    <col min="9737" max="9737" width="18.85546875" style="82" customWidth="1"/>
    <col min="9738" max="9739" width="19.7109375" style="82" customWidth="1"/>
    <col min="9740" max="9740" width="9.140625" style="82"/>
    <col min="9741" max="9741" width="15.28515625" style="82" bestFit="1" customWidth="1"/>
    <col min="9742" max="9743" width="9.140625" style="82"/>
    <col min="9744" max="9744" width="11.28515625" style="82" customWidth="1"/>
    <col min="9745" max="9745" width="12.7109375" style="82" customWidth="1"/>
    <col min="9746" max="9984" width="9.140625" style="82"/>
    <col min="9985" max="9985" width="6.5703125" style="82" customWidth="1"/>
    <col min="9986" max="9986" width="16.5703125" style="82" customWidth="1"/>
    <col min="9987" max="9987" width="9.85546875" style="82" bestFit="1" customWidth="1"/>
    <col min="9988" max="9991" width="19.7109375" style="82" customWidth="1"/>
    <col min="9992" max="9992" width="18.7109375" style="82" customWidth="1"/>
    <col min="9993" max="9993" width="18.85546875" style="82" customWidth="1"/>
    <col min="9994" max="9995" width="19.7109375" style="82" customWidth="1"/>
    <col min="9996" max="9996" width="9.140625" style="82"/>
    <col min="9997" max="9997" width="15.28515625" style="82" bestFit="1" customWidth="1"/>
    <col min="9998" max="9999" width="9.140625" style="82"/>
    <col min="10000" max="10000" width="11.28515625" style="82" customWidth="1"/>
    <col min="10001" max="10001" width="12.7109375" style="82" customWidth="1"/>
    <col min="10002" max="10240" width="9.140625" style="82"/>
    <col min="10241" max="10241" width="6.5703125" style="82" customWidth="1"/>
    <col min="10242" max="10242" width="16.5703125" style="82" customWidth="1"/>
    <col min="10243" max="10243" width="9.85546875" style="82" bestFit="1" customWidth="1"/>
    <col min="10244" max="10247" width="19.7109375" style="82" customWidth="1"/>
    <col min="10248" max="10248" width="18.7109375" style="82" customWidth="1"/>
    <col min="10249" max="10249" width="18.85546875" style="82" customWidth="1"/>
    <col min="10250" max="10251" width="19.7109375" style="82" customWidth="1"/>
    <col min="10252" max="10252" width="9.140625" style="82"/>
    <col min="10253" max="10253" width="15.28515625" style="82" bestFit="1" customWidth="1"/>
    <col min="10254" max="10255" width="9.140625" style="82"/>
    <col min="10256" max="10256" width="11.28515625" style="82" customWidth="1"/>
    <col min="10257" max="10257" width="12.7109375" style="82" customWidth="1"/>
    <col min="10258" max="10496" width="9.140625" style="82"/>
    <col min="10497" max="10497" width="6.5703125" style="82" customWidth="1"/>
    <col min="10498" max="10498" width="16.5703125" style="82" customWidth="1"/>
    <col min="10499" max="10499" width="9.85546875" style="82" bestFit="1" customWidth="1"/>
    <col min="10500" max="10503" width="19.7109375" style="82" customWidth="1"/>
    <col min="10504" max="10504" width="18.7109375" style="82" customWidth="1"/>
    <col min="10505" max="10505" width="18.85546875" style="82" customWidth="1"/>
    <col min="10506" max="10507" width="19.7109375" style="82" customWidth="1"/>
    <col min="10508" max="10508" width="9.140625" style="82"/>
    <col min="10509" max="10509" width="15.28515625" style="82" bestFit="1" customWidth="1"/>
    <col min="10510" max="10511" width="9.140625" style="82"/>
    <col min="10512" max="10512" width="11.28515625" style="82" customWidth="1"/>
    <col min="10513" max="10513" width="12.7109375" style="82" customWidth="1"/>
    <col min="10514" max="10752" width="9.140625" style="82"/>
    <col min="10753" max="10753" width="6.5703125" style="82" customWidth="1"/>
    <col min="10754" max="10754" width="16.5703125" style="82" customWidth="1"/>
    <col min="10755" max="10755" width="9.85546875" style="82" bestFit="1" customWidth="1"/>
    <col min="10756" max="10759" width="19.7109375" style="82" customWidth="1"/>
    <col min="10760" max="10760" width="18.7109375" style="82" customWidth="1"/>
    <col min="10761" max="10761" width="18.85546875" style="82" customWidth="1"/>
    <col min="10762" max="10763" width="19.7109375" style="82" customWidth="1"/>
    <col min="10764" max="10764" width="9.140625" style="82"/>
    <col min="10765" max="10765" width="15.28515625" style="82" bestFit="1" customWidth="1"/>
    <col min="10766" max="10767" width="9.140625" style="82"/>
    <col min="10768" max="10768" width="11.28515625" style="82" customWidth="1"/>
    <col min="10769" max="10769" width="12.7109375" style="82" customWidth="1"/>
    <col min="10770" max="11008" width="9.140625" style="82"/>
    <col min="11009" max="11009" width="6.5703125" style="82" customWidth="1"/>
    <col min="11010" max="11010" width="16.5703125" style="82" customWidth="1"/>
    <col min="11011" max="11011" width="9.85546875" style="82" bestFit="1" customWidth="1"/>
    <col min="11012" max="11015" width="19.7109375" style="82" customWidth="1"/>
    <col min="11016" max="11016" width="18.7109375" style="82" customWidth="1"/>
    <col min="11017" max="11017" width="18.85546875" style="82" customWidth="1"/>
    <col min="11018" max="11019" width="19.7109375" style="82" customWidth="1"/>
    <col min="11020" max="11020" width="9.140625" style="82"/>
    <col min="11021" max="11021" width="15.28515625" style="82" bestFit="1" customWidth="1"/>
    <col min="11022" max="11023" width="9.140625" style="82"/>
    <col min="11024" max="11024" width="11.28515625" style="82" customWidth="1"/>
    <col min="11025" max="11025" width="12.7109375" style="82" customWidth="1"/>
    <col min="11026" max="11264" width="9.140625" style="82"/>
    <col min="11265" max="11265" width="6.5703125" style="82" customWidth="1"/>
    <col min="11266" max="11266" width="16.5703125" style="82" customWidth="1"/>
    <col min="11267" max="11267" width="9.85546875" style="82" bestFit="1" customWidth="1"/>
    <col min="11268" max="11271" width="19.7109375" style="82" customWidth="1"/>
    <col min="11272" max="11272" width="18.7109375" style="82" customWidth="1"/>
    <col min="11273" max="11273" width="18.85546875" style="82" customWidth="1"/>
    <col min="11274" max="11275" width="19.7109375" style="82" customWidth="1"/>
    <col min="11276" max="11276" width="9.140625" style="82"/>
    <col min="11277" max="11277" width="15.28515625" style="82" bestFit="1" customWidth="1"/>
    <col min="11278" max="11279" width="9.140625" style="82"/>
    <col min="11280" max="11280" width="11.28515625" style="82" customWidth="1"/>
    <col min="11281" max="11281" width="12.7109375" style="82" customWidth="1"/>
    <col min="11282" max="11520" width="9.140625" style="82"/>
    <col min="11521" max="11521" width="6.5703125" style="82" customWidth="1"/>
    <col min="11522" max="11522" width="16.5703125" style="82" customWidth="1"/>
    <col min="11523" max="11523" width="9.85546875" style="82" bestFit="1" customWidth="1"/>
    <col min="11524" max="11527" width="19.7109375" style="82" customWidth="1"/>
    <col min="11528" max="11528" width="18.7109375" style="82" customWidth="1"/>
    <col min="11529" max="11529" width="18.85546875" style="82" customWidth="1"/>
    <col min="11530" max="11531" width="19.7109375" style="82" customWidth="1"/>
    <col min="11532" max="11532" width="9.140625" style="82"/>
    <col min="11533" max="11533" width="15.28515625" style="82" bestFit="1" customWidth="1"/>
    <col min="11534" max="11535" width="9.140625" style="82"/>
    <col min="11536" max="11536" width="11.28515625" style="82" customWidth="1"/>
    <col min="11537" max="11537" width="12.7109375" style="82" customWidth="1"/>
    <col min="11538" max="11776" width="9.140625" style="82"/>
    <col min="11777" max="11777" width="6.5703125" style="82" customWidth="1"/>
    <col min="11778" max="11778" width="16.5703125" style="82" customWidth="1"/>
    <col min="11779" max="11779" width="9.85546875" style="82" bestFit="1" customWidth="1"/>
    <col min="11780" max="11783" width="19.7109375" style="82" customWidth="1"/>
    <col min="11784" max="11784" width="18.7109375" style="82" customWidth="1"/>
    <col min="11785" max="11785" width="18.85546875" style="82" customWidth="1"/>
    <col min="11786" max="11787" width="19.7109375" style="82" customWidth="1"/>
    <col min="11788" max="11788" width="9.140625" style="82"/>
    <col min="11789" max="11789" width="15.28515625" style="82" bestFit="1" customWidth="1"/>
    <col min="11790" max="11791" width="9.140625" style="82"/>
    <col min="11792" max="11792" width="11.28515625" style="82" customWidth="1"/>
    <col min="11793" max="11793" width="12.7109375" style="82" customWidth="1"/>
    <col min="11794" max="12032" width="9.140625" style="82"/>
    <col min="12033" max="12033" width="6.5703125" style="82" customWidth="1"/>
    <col min="12034" max="12034" width="16.5703125" style="82" customWidth="1"/>
    <col min="12035" max="12035" width="9.85546875" style="82" bestFit="1" customWidth="1"/>
    <col min="12036" max="12039" width="19.7109375" style="82" customWidth="1"/>
    <col min="12040" max="12040" width="18.7109375" style="82" customWidth="1"/>
    <col min="12041" max="12041" width="18.85546875" style="82" customWidth="1"/>
    <col min="12042" max="12043" width="19.7109375" style="82" customWidth="1"/>
    <col min="12044" max="12044" width="9.140625" style="82"/>
    <col min="12045" max="12045" width="15.28515625" style="82" bestFit="1" customWidth="1"/>
    <col min="12046" max="12047" width="9.140625" style="82"/>
    <col min="12048" max="12048" width="11.28515625" style="82" customWidth="1"/>
    <col min="12049" max="12049" width="12.7109375" style="82" customWidth="1"/>
    <col min="12050" max="12288" width="9.140625" style="82"/>
    <col min="12289" max="12289" width="6.5703125" style="82" customWidth="1"/>
    <col min="12290" max="12290" width="16.5703125" style="82" customWidth="1"/>
    <col min="12291" max="12291" width="9.85546875" style="82" bestFit="1" customWidth="1"/>
    <col min="12292" max="12295" width="19.7109375" style="82" customWidth="1"/>
    <col min="12296" max="12296" width="18.7109375" style="82" customWidth="1"/>
    <col min="12297" max="12297" width="18.85546875" style="82" customWidth="1"/>
    <col min="12298" max="12299" width="19.7109375" style="82" customWidth="1"/>
    <col min="12300" max="12300" width="9.140625" style="82"/>
    <col min="12301" max="12301" width="15.28515625" style="82" bestFit="1" customWidth="1"/>
    <col min="12302" max="12303" width="9.140625" style="82"/>
    <col min="12304" max="12304" width="11.28515625" style="82" customWidth="1"/>
    <col min="12305" max="12305" width="12.7109375" style="82" customWidth="1"/>
    <col min="12306" max="12544" width="9.140625" style="82"/>
    <col min="12545" max="12545" width="6.5703125" style="82" customWidth="1"/>
    <col min="12546" max="12546" width="16.5703125" style="82" customWidth="1"/>
    <col min="12547" max="12547" width="9.85546875" style="82" bestFit="1" customWidth="1"/>
    <col min="12548" max="12551" width="19.7109375" style="82" customWidth="1"/>
    <col min="12552" max="12552" width="18.7109375" style="82" customWidth="1"/>
    <col min="12553" max="12553" width="18.85546875" style="82" customWidth="1"/>
    <col min="12554" max="12555" width="19.7109375" style="82" customWidth="1"/>
    <col min="12556" max="12556" width="9.140625" style="82"/>
    <col min="12557" max="12557" width="15.28515625" style="82" bestFit="1" customWidth="1"/>
    <col min="12558" max="12559" width="9.140625" style="82"/>
    <col min="12560" max="12560" width="11.28515625" style="82" customWidth="1"/>
    <col min="12561" max="12561" width="12.7109375" style="82" customWidth="1"/>
    <col min="12562" max="12800" width="9.140625" style="82"/>
    <col min="12801" max="12801" width="6.5703125" style="82" customWidth="1"/>
    <col min="12802" max="12802" width="16.5703125" style="82" customWidth="1"/>
    <col min="12803" max="12803" width="9.85546875" style="82" bestFit="1" customWidth="1"/>
    <col min="12804" max="12807" width="19.7109375" style="82" customWidth="1"/>
    <col min="12808" max="12808" width="18.7109375" style="82" customWidth="1"/>
    <col min="12809" max="12809" width="18.85546875" style="82" customWidth="1"/>
    <col min="12810" max="12811" width="19.7109375" style="82" customWidth="1"/>
    <col min="12812" max="12812" width="9.140625" style="82"/>
    <col min="12813" max="12813" width="15.28515625" style="82" bestFit="1" customWidth="1"/>
    <col min="12814" max="12815" width="9.140625" style="82"/>
    <col min="12816" max="12816" width="11.28515625" style="82" customWidth="1"/>
    <col min="12817" max="12817" width="12.7109375" style="82" customWidth="1"/>
    <col min="12818" max="13056" width="9.140625" style="82"/>
    <col min="13057" max="13057" width="6.5703125" style="82" customWidth="1"/>
    <col min="13058" max="13058" width="16.5703125" style="82" customWidth="1"/>
    <col min="13059" max="13059" width="9.85546875" style="82" bestFit="1" customWidth="1"/>
    <col min="13060" max="13063" width="19.7109375" style="82" customWidth="1"/>
    <col min="13064" max="13064" width="18.7109375" style="82" customWidth="1"/>
    <col min="13065" max="13065" width="18.85546875" style="82" customWidth="1"/>
    <col min="13066" max="13067" width="19.7109375" style="82" customWidth="1"/>
    <col min="13068" max="13068" width="9.140625" style="82"/>
    <col min="13069" max="13069" width="15.28515625" style="82" bestFit="1" customWidth="1"/>
    <col min="13070" max="13071" width="9.140625" style="82"/>
    <col min="13072" max="13072" width="11.28515625" style="82" customWidth="1"/>
    <col min="13073" max="13073" width="12.7109375" style="82" customWidth="1"/>
    <col min="13074" max="13312" width="9.140625" style="82"/>
    <col min="13313" max="13313" width="6.5703125" style="82" customWidth="1"/>
    <col min="13314" max="13314" width="16.5703125" style="82" customWidth="1"/>
    <col min="13315" max="13315" width="9.85546875" style="82" bestFit="1" customWidth="1"/>
    <col min="13316" max="13319" width="19.7109375" style="82" customWidth="1"/>
    <col min="13320" max="13320" width="18.7109375" style="82" customWidth="1"/>
    <col min="13321" max="13321" width="18.85546875" style="82" customWidth="1"/>
    <col min="13322" max="13323" width="19.7109375" style="82" customWidth="1"/>
    <col min="13324" max="13324" width="9.140625" style="82"/>
    <col min="13325" max="13325" width="15.28515625" style="82" bestFit="1" customWidth="1"/>
    <col min="13326" max="13327" width="9.140625" style="82"/>
    <col min="13328" max="13328" width="11.28515625" style="82" customWidth="1"/>
    <col min="13329" max="13329" width="12.7109375" style="82" customWidth="1"/>
    <col min="13330" max="13568" width="9.140625" style="82"/>
    <col min="13569" max="13569" width="6.5703125" style="82" customWidth="1"/>
    <col min="13570" max="13570" width="16.5703125" style="82" customWidth="1"/>
    <col min="13571" max="13571" width="9.85546875" style="82" bestFit="1" customWidth="1"/>
    <col min="13572" max="13575" width="19.7109375" style="82" customWidth="1"/>
    <col min="13576" max="13576" width="18.7109375" style="82" customWidth="1"/>
    <col min="13577" max="13577" width="18.85546875" style="82" customWidth="1"/>
    <col min="13578" max="13579" width="19.7109375" style="82" customWidth="1"/>
    <col min="13580" max="13580" width="9.140625" style="82"/>
    <col min="13581" max="13581" width="15.28515625" style="82" bestFit="1" customWidth="1"/>
    <col min="13582" max="13583" width="9.140625" style="82"/>
    <col min="13584" max="13584" width="11.28515625" style="82" customWidth="1"/>
    <col min="13585" max="13585" width="12.7109375" style="82" customWidth="1"/>
    <col min="13586" max="13824" width="9.140625" style="82"/>
    <col min="13825" max="13825" width="6.5703125" style="82" customWidth="1"/>
    <col min="13826" max="13826" width="16.5703125" style="82" customWidth="1"/>
    <col min="13827" max="13827" width="9.85546875" style="82" bestFit="1" customWidth="1"/>
    <col min="13828" max="13831" width="19.7109375" style="82" customWidth="1"/>
    <col min="13832" max="13832" width="18.7109375" style="82" customWidth="1"/>
    <col min="13833" max="13833" width="18.85546875" style="82" customWidth="1"/>
    <col min="13834" max="13835" width="19.7109375" style="82" customWidth="1"/>
    <col min="13836" max="13836" width="9.140625" style="82"/>
    <col min="13837" max="13837" width="15.28515625" style="82" bestFit="1" customWidth="1"/>
    <col min="13838" max="13839" width="9.140625" style="82"/>
    <col min="13840" max="13840" width="11.28515625" style="82" customWidth="1"/>
    <col min="13841" max="13841" width="12.7109375" style="82" customWidth="1"/>
    <col min="13842" max="14080" width="9.140625" style="82"/>
    <col min="14081" max="14081" width="6.5703125" style="82" customWidth="1"/>
    <col min="14082" max="14082" width="16.5703125" style="82" customWidth="1"/>
    <col min="14083" max="14083" width="9.85546875" style="82" bestFit="1" customWidth="1"/>
    <col min="14084" max="14087" width="19.7109375" style="82" customWidth="1"/>
    <col min="14088" max="14088" width="18.7109375" style="82" customWidth="1"/>
    <col min="14089" max="14089" width="18.85546875" style="82" customWidth="1"/>
    <col min="14090" max="14091" width="19.7109375" style="82" customWidth="1"/>
    <col min="14092" max="14092" width="9.140625" style="82"/>
    <col min="14093" max="14093" width="15.28515625" style="82" bestFit="1" customWidth="1"/>
    <col min="14094" max="14095" width="9.140625" style="82"/>
    <col min="14096" max="14096" width="11.28515625" style="82" customWidth="1"/>
    <col min="14097" max="14097" width="12.7109375" style="82" customWidth="1"/>
    <col min="14098" max="14336" width="9.140625" style="82"/>
    <col min="14337" max="14337" width="6.5703125" style="82" customWidth="1"/>
    <col min="14338" max="14338" width="16.5703125" style="82" customWidth="1"/>
    <col min="14339" max="14339" width="9.85546875" style="82" bestFit="1" customWidth="1"/>
    <col min="14340" max="14343" width="19.7109375" style="82" customWidth="1"/>
    <col min="14344" max="14344" width="18.7109375" style="82" customWidth="1"/>
    <col min="14345" max="14345" width="18.85546875" style="82" customWidth="1"/>
    <col min="14346" max="14347" width="19.7109375" style="82" customWidth="1"/>
    <col min="14348" max="14348" width="9.140625" style="82"/>
    <col min="14349" max="14349" width="15.28515625" style="82" bestFit="1" customWidth="1"/>
    <col min="14350" max="14351" width="9.140625" style="82"/>
    <col min="14352" max="14352" width="11.28515625" style="82" customWidth="1"/>
    <col min="14353" max="14353" width="12.7109375" style="82" customWidth="1"/>
    <col min="14354" max="14592" width="9.140625" style="82"/>
    <col min="14593" max="14593" width="6.5703125" style="82" customWidth="1"/>
    <col min="14594" max="14594" width="16.5703125" style="82" customWidth="1"/>
    <col min="14595" max="14595" width="9.85546875" style="82" bestFit="1" customWidth="1"/>
    <col min="14596" max="14599" width="19.7109375" style="82" customWidth="1"/>
    <col min="14600" max="14600" width="18.7109375" style="82" customWidth="1"/>
    <col min="14601" max="14601" width="18.85546875" style="82" customWidth="1"/>
    <col min="14602" max="14603" width="19.7109375" style="82" customWidth="1"/>
    <col min="14604" max="14604" width="9.140625" style="82"/>
    <col min="14605" max="14605" width="15.28515625" style="82" bestFit="1" customWidth="1"/>
    <col min="14606" max="14607" width="9.140625" style="82"/>
    <col min="14608" max="14608" width="11.28515625" style="82" customWidth="1"/>
    <col min="14609" max="14609" width="12.7109375" style="82" customWidth="1"/>
    <col min="14610" max="14848" width="9.140625" style="82"/>
    <col min="14849" max="14849" width="6.5703125" style="82" customWidth="1"/>
    <col min="14850" max="14850" width="16.5703125" style="82" customWidth="1"/>
    <col min="14851" max="14851" width="9.85546875" style="82" bestFit="1" customWidth="1"/>
    <col min="14852" max="14855" width="19.7109375" style="82" customWidth="1"/>
    <col min="14856" max="14856" width="18.7109375" style="82" customWidth="1"/>
    <col min="14857" max="14857" width="18.85546875" style="82" customWidth="1"/>
    <col min="14858" max="14859" width="19.7109375" style="82" customWidth="1"/>
    <col min="14860" max="14860" width="9.140625" style="82"/>
    <col min="14861" max="14861" width="15.28515625" style="82" bestFit="1" customWidth="1"/>
    <col min="14862" max="14863" width="9.140625" style="82"/>
    <col min="14864" max="14864" width="11.28515625" style="82" customWidth="1"/>
    <col min="14865" max="14865" width="12.7109375" style="82" customWidth="1"/>
    <col min="14866" max="15104" width="9.140625" style="82"/>
    <col min="15105" max="15105" width="6.5703125" style="82" customWidth="1"/>
    <col min="15106" max="15106" width="16.5703125" style="82" customWidth="1"/>
    <col min="15107" max="15107" width="9.85546875" style="82" bestFit="1" customWidth="1"/>
    <col min="15108" max="15111" width="19.7109375" style="82" customWidth="1"/>
    <col min="15112" max="15112" width="18.7109375" style="82" customWidth="1"/>
    <col min="15113" max="15113" width="18.85546875" style="82" customWidth="1"/>
    <col min="15114" max="15115" width="19.7109375" style="82" customWidth="1"/>
    <col min="15116" max="15116" width="9.140625" style="82"/>
    <col min="15117" max="15117" width="15.28515625" style="82" bestFit="1" customWidth="1"/>
    <col min="15118" max="15119" width="9.140625" style="82"/>
    <col min="15120" max="15120" width="11.28515625" style="82" customWidth="1"/>
    <col min="15121" max="15121" width="12.7109375" style="82" customWidth="1"/>
    <col min="15122" max="15360" width="9.140625" style="82"/>
    <col min="15361" max="15361" width="6.5703125" style="82" customWidth="1"/>
    <col min="15362" max="15362" width="16.5703125" style="82" customWidth="1"/>
    <col min="15363" max="15363" width="9.85546875" style="82" bestFit="1" customWidth="1"/>
    <col min="15364" max="15367" width="19.7109375" style="82" customWidth="1"/>
    <col min="15368" max="15368" width="18.7109375" style="82" customWidth="1"/>
    <col min="15369" max="15369" width="18.85546875" style="82" customWidth="1"/>
    <col min="15370" max="15371" width="19.7109375" style="82" customWidth="1"/>
    <col min="15372" max="15372" width="9.140625" style="82"/>
    <col min="15373" max="15373" width="15.28515625" style="82" bestFit="1" customWidth="1"/>
    <col min="15374" max="15375" width="9.140625" style="82"/>
    <col min="15376" max="15376" width="11.28515625" style="82" customWidth="1"/>
    <col min="15377" max="15377" width="12.7109375" style="82" customWidth="1"/>
    <col min="15378" max="15616" width="9.140625" style="82"/>
    <col min="15617" max="15617" width="6.5703125" style="82" customWidth="1"/>
    <col min="15618" max="15618" width="16.5703125" style="82" customWidth="1"/>
    <col min="15619" max="15619" width="9.85546875" style="82" bestFit="1" customWidth="1"/>
    <col min="15620" max="15623" width="19.7109375" style="82" customWidth="1"/>
    <col min="15624" max="15624" width="18.7109375" style="82" customWidth="1"/>
    <col min="15625" max="15625" width="18.85546875" style="82" customWidth="1"/>
    <col min="15626" max="15627" width="19.7109375" style="82" customWidth="1"/>
    <col min="15628" max="15628" width="9.140625" style="82"/>
    <col min="15629" max="15629" width="15.28515625" style="82" bestFit="1" customWidth="1"/>
    <col min="15630" max="15631" width="9.140625" style="82"/>
    <col min="15632" max="15632" width="11.28515625" style="82" customWidth="1"/>
    <col min="15633" max="15633" width="12.7109375" style="82" customWidth="1"/>
    <col min="15634" max="15872" width="9.140625" style="82"/>
    <col min="15873" max="15873" width="6.5703125" style="82" customWidth="1"/>
    <col min="15874" max="15874" width="16.5703125" style="82" customWidth="1"/>
    <col min="15875" max="15875" width="9.85546875" style="82" bestFit="1" customWidth="1"/>
    <col min="15876" max="15879" width="19.7109375" style="82" customWidth="1"/>
    <col min="15880" max="15880" width="18.7109375" style="82" customWidth="1"/>
    <col min="15881" max="15881" width="18.85546875" style="82" customWidth="1"/>
    <col min="15882" max="15883" width="19.7109375" style="82" customWidth="1"/>
    <col min="15884" max="15884" width="9.140625" style="82"/>
    <col min="15885" max="15885" width="15.28515625" style="82" bestFit="1" customWidth="1"/>
    <col min="15886" max="15887" width="9.140625" style="82"/>
    <col min="15888" max="15888" width="11.28515625" style="82" customWidth="1"/>
    <col min="15889" max="15889" width="12.7109375" style="82" customWidth="1"/>
    <col min="15890" max="16128" width="9.140625" style="82"/>
    <col min="16129" max="16129" width="6.5703125" style="82" customWidth="1"/>
    <col min="16130" max="16130" width="16.5703125" style="82" customWidth="1"/>
    <col min="16131" max="16131" width="9.85546875" style="82" bestFit="1" customWidth="1"/>
    <col min="16132" max="16135" width="19.7109375" style="82" customWidth="1"/>
    <col min="16136" max="16136" width="18.7109375" style="82" customWidth="1"/>
    <col min="16137" max="16137" width="18.85546875" style="82" customWidth="1"/>
    <col min="16138" max="16139" width="19.7109375" style="82" customWidth="1"/>
    <col min="16140" max="16140" width="9.140625" style="82"/>
    <col min="16141" max="16141" width="15.28515625" style="82" bestFit="1" customWidth="1"/>
    <col min="16142" max="16143" width="9.140625" style="82"/>
    <col min="16144" max="16144" width="11.28515625" style="82" customWidth="1"/>
    <col min="16145" max="16145" width="12.7109375" style="82" customWidth="1"/>
    <col min="16146" max="16384" width="9.140625" style="82"/>
  </cols>
  <sheetData>
    <row r="1" spans="2:235" s="91" customFormat="1" ht="24.95" customHeight="1" thickBot="1" x14ac:dyDescent="0.35">
      <c r="L1" s="101"/>
      <c r="M1" s="101"/>
      <c r="N1" s="101"/>
    </row>
    <row r="2" spans="2:235" s="91" customFormat="1" ht="30" customHeight="1" thickBot="1" x14ac:dyDescent="0.35">
      <c r="B2" s="277" t="s">
        <v>141</v>
      </c>
      <c r="C2" s="278"/>
      <c r="D2" s="278"/>
      <c r="E2" s="278"/>
      <c r="F2" s="278"/>
      <c r="G2" s="278"/>
      <c r="H2" s="278"/>
      <c r="I2" s="278"/>
      <c r="J2" s="278"/>
      <c r="K2" s="279"/>
      <c r="L2" s="101"/>
      <c r="M2" s="101"/>
      <c r="N2" s="101"/>
      <c r="AJ2" s="102"/>
      <c r="AK2" s="102"/>
      <c r="AL2" s="102"/>
      <c r="AM2" s="102"/>
      <c r="AN2" s="102"/>
      <c r="AO2" s="102"/>
      <c r="AP2" s="102"/>
      <c r="AQ2" s="102"/>
      <c r="AR2" s="102"/>
      <c r="AS2" s="102"/>
      <c r="AT2" s="102"/>
      <c r="AU2" s="102"/>
      <c r="AV2" s="102"/>
      <c r="AW2" s="102"/>
      <c r="AX2" s="102"/>
      <c r="AY2" s="102"/>
      <c r="AZ2" s="102"/>
      <c r="BA2" s="102"/>
      <c r="BB2" s="102"/>
      <c r="BC2" s="102"/>
      <c r="BD2" s="102"/>
      <c r="BE2" s="102"/>
      <c r="BF2" s="102"/>
      <c r="BG2" s="102"/>
      <c r="BH2" s="102"/>
      <c r="BI2" s="102"/>
      <c r="BJ2" s="102"/>
      <c r="BK2" s="102"/>
      <c r="BL2" s="102"/>
      <c r="BM2" s="102"/>
      <c r="BN2" s="102"/>
      <c r="BO2" s="102"/>
      <c r="BP2" s="102"/>
      <c r="BQ2" s="102"/>
      <c r="BR2" s="102"/>
      <c r="BS2" s="102"/>
      <c r="BT2" s="102"/>
      <c r="BU2" s="102"/>
      <c r="BV2" s="102"/>
      <c r="BW2" s="102"/>
      <c r="BX2" s="102"/>
      <c r="BY2" s="102"/>
      <c r="BZ2" s="102"/>
      <c r="CA2" s="102"/>
      <c r="CB2" s="102"/>
      <c r="CC2" s="102"/>
      <c r="CD2" s="102"/>
      <c r="CE2" s="102"/>
      <c r="CF2" s="102"/>
      <c r="CG2" s="102"/>
      <c r="CH2" s="102"/>
      <c r="CI2" s="102"/>
      <c r="CJ2" s="102"/>
      <c r="CK2" s="102"/>
      <c r="CL2" s="102"/>
      <c r="CM2" s="102"/>
      <c r="CN2" s="102"/>
      <c r="CO2" s="102"/>
      <c r="CP2" s="102"/>
      <c r="CQ2" s="102"/>
      <c r="CR2" s="102"/>
      <c r="CS2" s="102"/>
      <c r="CT2" s="102"/>
      <c r="CU2" s="102"/>
      <c r="CV2" s="102"/>
      <c r="CW2" s="102"/>
      <c r="CX2" s="102"/>
      <c r="CY2" s="102"/>
      <c r="CZ2" s="102"/>
      <c r="DA2" s="102"/>
      <c r="DB2" s="102"/>
      <c r="DC2" s="102"/>
      <c r="DD2" s="102"/>
      <c r="DE2" s="102"/>
      <c r="DF2" s="102"/>
      <c r="DG2" s="102"/>
      <c r="DH2" s="102"/>
      <c r="DI2" s="102"/>
      <c r="DJ2" s="102"/>
      <c r="DK2" s="102"/>
      <c r="DL2" s="102"/>
      <c r="DM2" s="102"/>
      <c r="DN2" s="102"/>
      <c r="DO2" s="102"/>
      <c r="DP2" s="102"/>
      <c r="DQ2" s="102"/>
      <c r="DR2" s="102"/>
      <c r="DS2" s="102"/>
      <c r="DT2" s="102"/>
      <c r="DU2" s="102"/>
      <c r="DV2" s="102"/>
      <c r="DW2" s="102"/>
      <c r="DX2" s="102"/>
      <c r="DY2" s="102"/>
      <c r="DZ2" s="102"/>
      <c r="EA2" s="102"/>
      <c r="EB2" s="102"/>
      <c r="EC2" s="102"/>
      <c r="ED2" s="102"/>
      <c r="EE2" s="102"/>
      <c r="EF2" s="102"/>
      <c r="EG2" s="102"/>
      <c r="EH2" s="102"/>
      <c r="EI2" s="102"/>
      <c r="EJ2" s="102"/>
      <c r="EK2" s="102"/>
      <c r="EL2" s="102"/>
      <c r="EM2" s="102"/>
      <c r="EN2" s="102"/>
      <c r="EO2" s="102"/>
      <c r="EP2" s="102"/>
      <c r="EQ2" s="102"/>
      <c r="ER2" s="102"/>
      <c r="ES2" s="102"/>
      <c r="ET2" s="102"/>
      <c r="EU2" s="102"/>
      <c r="EV2" s="102"/>
      <c r="EW2" s="102"/>
      <c r="EX2" s="102"/>
      <c r="EY2" s="102"/>
      <c r="EZ2" s="102"/>
      <c r="FA2" s="102"/>
      <c r="FB2" s="102"/>
      <c r="FC2" s="102"/>
      <c r="FD2" s="102"/>
      <c r="FE2" s="102"/>
      <c r="FF2" s="102"/>
      <c r="FG2" s="102"/>
      <c r="FH2" s="102"/>
      <c r="FI2" s="102"/>
      <c r="FJ2" s="102"/>
      <c r="FK2" s="102"/>
      <c r="FL2" s="102"/>
      <c r="FM2" s="102"/>
      <c r="FN2" s="102"/>
      <c r="FO2" s="102"/>
      <c r="FP2" s="102"/>
      <c r="FQ2" s="102"/>
      <c r="FR2" s="102"/>
      <c r="FS2" s="102"/>
      <c r="FT2" s="102"/>
      <c r="FU2" s="102"/>
      <c r="FV2" s="102"/>
      <c r="FW2" s="102"/>
      <c r="FX2" s="102"/>
      <c r="FY2" s="102"/>
      <c r="FZ2" s="102"/>
      <c r="GA2" s="102"/>
      <c r="GB2" s="102"/>
      <c r="GC2" s="102"/>
      <c r="GD2" s="102"/>
      <c r="GE2" s="102"/>
      <c r="GF2" s="102"/>
      <c r="GG2" s="102"/>
      <c r="GH2" s="102"/>
      <c r="GI2" s="102"/>
      <c r="GJ2" s="102"/>
      <c r="GK2" s="102"/>
      <c r="GL2" s="102"/>
      <c r="GM2" s="102"/>
      <c r="GN2" s="102"/>
      <c r="GO2" s="102"/>
      <c r="GP2" s="102"/>
      <c r="GQ2" s="102"/>
      <c r="GR2" s="102"/>
      <c r="GS2" s="102"/>
      <c r="GT2" s="102"/>
      <c r="GU2" s="102"/>
      <c r="GV2" s="102"/>
      <c r="GW2" s="102"/>
      <c r="GX2" s="102"/>
      <c r="GY2" s="102"/>
      <c r="GZ2" s="102"/>
      <c r="HA2" s="102"/>
      <c r="HB2" s="102"/>
      <c r="HC2" s="102"/>
      <c r="HD2" s="102"/>
      <c r="HE2" s="102"/>
      <c r="HF2" s="102"/>
      <c r="HG2" s="102"/>
      <c r="HH2" s="102"/>
      <c r="HI2" s="102"/>
      <c r="HJ2" s="102"/>
      <c r="HK2" s="102"/>
      <c r="HL2" s="102"/>
      <c r="HM2" s="102"/>
      <c r="HN2" s="102"/>
      <c r="HO2" s="102"/>
      <c r="HP2" s="102"/>
      <c r="HQ2" s="102"/>
      <c r="HR2" s="102"/>
      <c r="HS2" s="102"/>
      <c r="HT2" s="102"/>
      <c r="HU2" s="102"/>
      <c r="HV2" s="102"/>
      <c r="HW2" s="102"/>
      <c r="HX2" s="102"/>
      <c r="HY2" s="102"/>
      <c r="HZ2" s="102"/>
      <c r="IA2" s="102"/>
    </row>
    <row r="3" spans="2:235" s="91" customFormat="1" ht="19.5" customHeight="1" thickBot="1" x14ac:dyDescent="0.35">
      <c r="B3" s="284" t="s">
        <v>132</v>
      </c>
      <c r="C3" s="284"/>
      <c r="D3" s="284"/>
      <c r="E3" s="284"/>
      <c r="F3" s="284"/>
      <c r="G3" s="284"/>
      <c r="H3" s="284"/>
      <c r="I3" s="284"/>
      <c r="J3" s="284"/>
      <c r="K3" s="284"/>
      <c r="L3" s="101"/>
      <c r="M3" s="101"/>
      <c r="N3" s="101"/>
      <c r="AJ3" s="102"/>
      <c r="AK3" s="102"/>
      <c r="AL3" s="102"/>
      <c r="AM3" s="102"/>
      <c r="AN3" s="102"/>
      <c r="AO3" s="102"/>
      <c r="AP3" s="102"/>
      <c r="AQ3" s="102"/>
      <c r="AR3" s="102"/>
      <c r="AS3" s="102"/>
      <c r="AT3" s="102"/>
      <c r="AU3" s="102"/>
      <c r="AV3" s="102"/>
      <c r="AW3" s="102"/>
      <c r="AX3" s="102"/>
      <c r="AY3" s="102"/>
      <c r="AZ3" s="102"/>
      <c r="BA3" s="102"/>
      <c r="BB3" s="102"/>
      <c r="BC3" s="102"/>
      <c r="BD3" s="102"/>
      <c r="BE3" s="102"/>
      <c r="BF3" s="102"/>
      <c r="BG3" s="102"/>
      <c r="BH3" s="102"/>
      <c r="BI3" s="102"/>
      <c r="BJ3" s="102"/>
      <c r="BK3" s="102"/>
      <c r="BL3" s="102"/>
      <c r="BM3" s="102"/>
      <c r="BN3" s="102"/>
      <c r="BO3" s="102"/>
      <c r="BP3" s="102"/>
      <c r="BQ3" s="102"/>
      <c r="BR3" s="102"/>
      <c r="BS3" s="102"/>
      <c r="BT3" s="102"/>
      <c r="BU3" s="102"/>
      <c r="BV3" s="102"/>
      <c r="BW3" s="102"/>
      <c r="BX3" s="102"/>
      <c r="BY3" s="102"/>
      <c r="BZ3" s="102"/>
      <c r="CA3" s="102"/>
      <c r="CB3" s="102"/>
      <c r="CC3" s="102"/>
      <c r="CD3" s="102"/>
      <c r="CE3" s="102"/>
      <c r="CF3" s="102"/>
      <c r="CG3" s="102"/>
      <c r="CH3" s="102"/>
      <c r="CI3" s="102"/>
      <c r="CJ3" s="102"/>
      <c r="CK3" s="102"/>
      <c r="CL3" s="102"/>
      <c r="CM3" s="102"/>
      <c r="CN3" s="102"/>
      <c r="CO3" s="102"/>
      <c r="CP3" s="102"/>
      <c r="CQ3" s="102"/>
      <c r="CR3" s="102"/>
      <c r="CS3" s="102"/>
      <c r="CT3" s="102"/>
      <c r="CU3" s="102"/>
      <c r="CV3" s="102"/>
      <c r="CW3" s="102"/>
      <c r="CX3" s="102"/>
      <c r="CY3" s="102"/>
      <c r="CZ3" s="102"/>
      <c r="DA3" s="102"/>
      <c r="DB3" s="102"/>
      <c r="DC3" s="102"/>
      <c r="DD3" s="102"/>
      <c r="DE3" s="102"/>
      <c r="DF3" s="102"/>
      <c r="DG3" s="102"/>
      <c r="DH3" s="102"/>
      <c r="DI3" s="102"/>
      <c r="DJ3" s="102"/>
      <c r="DK3" s="102"/>
      <c r="DL3" s="102"/>
      <c r="DM3" s="102"/>
      <c r="DN3" s="102"/>
      <c r="DO3" s="102"/>
      <c r="DP3" s="102"/>
      <c r="DQ3" s="102"/>
      <c r="DR3" s="102"/>
      <c r="DS3" s="102"/>
      <c r="DT3" s="102"/>
      <c r="DU3" s="102"/>
      <c r="DV3" s="102"/>
      <c r="DW3" s="102"/>
      <c r="DX3" s="102"/>
      <c r="DY3" s="102"/>
      <c r="DZ3" s="102"/>
      <c r="EA3" s="102"/>
      <c r="EB3" s="102"/>
      <c r="EC3" s="102"/>
      <c r="ED3" s="102"/>
      <c r="EE3" s="102"/>
      <c r="EF3" s="102"/>
      <c r="EG3" s="102"/>
      <c r="EH3" s="102"/>
      <c r="EI3" s="102"/>
      <c r="EJ3" s="102"/>
      <c r="EK3" s="102"/>
      <c r="EL3" s="102"/>
      <c r="EM3" s="102"/>
      <c r="EN3" s="102"/>
      <c r="EO3" s="102"/>
      <c r="EP3" s="102"/>
      <c r="EQ3" s="102"/>
      <c r="ER3" s="102"/>
      <c r="ES3" s="102"/>
      <c r="ET3" s="102"/>
      <c r="EU3" s="102"/>
      <c r="EV3" s="102"/>
      <c r="EW3" s="102"/>
      <c r="EX3" s="102"/>
      <c r="EY3" s="102"/>
      <c r="EZ3" s="102"/>
      <c r="FA3" s="102"/>
      <c r="FB3" s="102"/>
      <c r="FC3" s="102"/>
      <c r="FD3" s="102"/>
      <c r="FE3" s="102"/>
      <c r="FF3" s="102"/>
      <c r="FG3" s="102"/>
      <c r="FH3" s="102"/>
      <c r="FI3" s="102"/>
      <c r="FJ3" s="102"/>
      <c r="FK3" s="102"/>
      <c r="FL3" s="102"/>
      <c r="FM3" s="102"/>
      <c r="FN3" s="102"/>
      <c r="FO3" s="102"/>
      <c r="FP3" s="102"/>
      <c r="FQ3" s="102"/>
      <c r="FR3" s="102"/>
      <c r="FS3" s="102"/>
      <c r="FT3" s="102"/>
      <c r="FU3" s="102"/>
      <c r="FV3" s="102"/>
      <c r="FW3" s="102"/>
      <c r="FX3" s="102"/>
      <c r="FY3" s="102"/>
      <c r="FZ3" s="102"/>
      <c r="GA3" s="102"/>
      <c r="GB3" s="102"/>
      <c r="GC3" s="102"/>
      <c r="GD3" s="102"/>
      <c r="GE3" s="102"/>
      <c r="GF3" s="102"/>
      <c r="GG3" s="102"/>
      <c r="GH3" s="102"/>
      <c r="GI3" s="102"/>
      <c r="GJ3" s="102"/>
      <c r="GK3" s="102"/>
      <c r="GL3" s="102"/>
      <c r="GM3" s="102"/>
      <c r="GN3" s="102"/>
      <c r="GO3" s="102"/>
      <c r="GP3" s="102"/>
      <c r="GQ3" s="102"/>
      <c r="GR3" s="102"/>
      <c r="GS3" s="102"/>
      <c r="GT3" s="102"/>
      <c r="GU3" s="102"/>
      <c r="GV3" s="102"/>
      <c r="GW3" s="102"/>
      <c r="GX3" s="102"/>
      <c r="GY3" s="102"/>
      <c r="GZ3" s="102"/>
      <c r="HA3" s="102"/>
      <c r="HB3" s="102"/>
      <c r="HC3" s="102"/>
      <c r="HD3" s="102"/>
      <c r="HE3" s="102"/>
      <c r="HF3" s="102"/>
      <c r="HG3" s="102"/>
      <c r="HH3" s="102"/>
      <c r="HI3" s="102"/>
      <c r="HJ3" s="102"/>
      <c r="HK3" s="102"/>
      <c r="HL3" s="102"/>
      <c r="HM3" s="102"/>
      <c r="HN3" s="102"/>
      <c r="HO3" s="102"/>
      <c r="HP3" s="102"/>
      <c r="HQ3" s="102"/>
      <c r="HR3" s="102"/>
      <c r="HS3" s="102"/>
      <c r="HT3" s="102"/>
      <c r="HU3" s="102"/>
      <c r="HV3" s="102"/>
      <c r="HW3" s="102"/>
      <c r="HX3" s="102"/>
      <c r="HY3" s="102"/>
      <c r="HZ3" s="102"/>
      <c r="IA3" s="102"/>
    </row>
    <row r="4" spans="2:235" s="91" customFormat="1" ht="60" customHeight="1" thickBot="1" x14ac:dyDescent="0.35">
      <c r="B4" s="63" t="s">
        <v>73</v>
      </c>
      <c r="C4" s="64" t="s">
        <v>74</v>
      </c>
      <c r="D4" s="64" t="s">
        <v>75</v>
      </c>
      <c r="E4" s="94" t="s">
        <v>117</v>
      </c>
      <c r="F4" s="94" t="s">
        <v>118</v>
      </c>
      <c r="G4" s="94" t="s">
        <v>119</v>
      </c>
      <c r="H4" s="94" t="s">
        <v>122</v>
      </c>
      <c r="I4" s="94" t="s">
        <v>123</v>
      </c>
      <c r="J4" s="94" t="s">
        <v>124</v>
      </c>
      <c r="K4" s="95" t="s">
        <v>125</v>
      </c>
      <c r="L4" s="103"/>
      <c r="M4" s="103"/>
      <c r="N4" s="103"/>
      <c r="O4" s="92"/>
      <c r="P4" s="92"/>
      <c r="Q4" s="92"/>
      <c r="AJ4" s="97"/>
      <c r="AK4" s="97"/>
      <c r="AL4" s="97"/>
      <c r="AM4" s="97"/>
      <c r="AN4" s="97"/>
      <c r="AO4" s="97"/>
      <c r="AP4" s="97"/>
      <c r="AQ4" s="97"/>
      <c r="AR4" s="97"/>
      <c r="AS4" s="97"/>
      <c r="AT4" s="97"/>
      <c r="AU4" s="97"/>
      <c r="AV4" s="97"/>
      <c r="AW4" s="97"/>
      <c r="AX4" s="97"/>
      <c r="AY4" s="97"/>
      <c r="AZ4" s="97"/>
      <c r="BA4" s="97"/>
      <c r="BB4" s="97"/>
      <c r="BC4" s="97"/>
      <c r="BD4" s="97"/>
      <c r="BE4" s="97"/>
      <c r="BF4" s="97"/>
      <c r="BG4" s="97"/>
      <c r="BH4" s="104"/>
      <c r="BI4" s="97"/>
      <c r="BJ4" s="97"/>
      <c r="BK4" s="97"/>
      <c r="BL4" s="97"/>
      <c r="BM4" s="97"/>
      <c r="BN4" s="97"/>
      <c r="BO4" s="97"/>
      <c r="BP4" s="97"/>
      <c r="BQ4" s="97"/>
      <c r="BR4" s="97"/>
      <c r="BS4" s="97"/>
      <c r="BT4" s="97"/>
      <c r="BU4" s="97"/>
      <c r="BV4" s="97"/>
      <c r="BW4" s="97"/>
      <c r="BX4" s="97"/>
      <c r="BY4" s="97"/>
      <c r="BZ4" s="97"/>
      <c r="CA4" s="97"/>
      <c r="CB4" s="97"/>
      <c r="CC4" s="97"/>
      <c r="CD4" s="97"/>
      <c r="CE4" s="97"/>
      <c r="CF4" s="97"/>
      <c r="CG4" s="97"/>
      <c r="CH4" s="97"/>
      <c r="CI4" s="97"/>
      <c r="CJ4" s="97"/>
      <c r="CK4" s="97"/>
      <c r="CL4" s="97"/>
      <c r="CM4" s="97"/>
      <c r="CN4" s="97"/>
      <c r="CO4" s="97"/>
      <c r="CP4" s="97"/>
      <c r="CQ4" s="97"/>
      <c r="CR4" s="97"/>
      <c r="CS4" s="97"/>
      <c r="CT4" s="97"/>
      <c r="CU4" s="97"/>
      <c r="CV4" s="97"/>
      <c r="CW4" s="97"/>
      <c r="CX4" s="97"/>
      <c r="CY4" s="97"/>
      <c r="CZ4" s="97"/>
      <c r="DA4" s="97"/>
      <c r="DB4" s="97"/>
      <c r="DC4" s="97"/>
      <c r="DD4" s="97"/>
      <c r="DE4" s="97"/>
      <c r="DF4" s="97"/>
      <c r="DG4" s="97"/>
      <c r="DH4" s="97"/>
      <c r="DI4" s="97"/>
      <c r="DJ4" s="97"/>
      <c r="DK4" s="97"/>
      <c r="DL4" s="97"/>
      <c r="DM4" s="97"/>
      <c r="DN4" s="97"/>
      <c r="DO4" s="97"/>
      <c r="DP4" s="97"/>
      <c r="DQ4" s="97"/>
      <c r="DR4" s="97"/>
      <c r="DS4" s="97"/>
      <c r="DT4" s="97"/>
      <c r="DU4" s="97"/>
      <c r="DV4" s="97"/>
      <c r="DW4" s="97"/>
      <c r="DX4" s="97"/>
      <c r="DY4" s="97"/>
      <c r="DZ4" s="97"/>
      <c r="EA4" s="97"/>
      <c r="EB4" s="97"/>
      <c r="EC4" s="97"/>
      <c r="ED4" s="97"/>
      <c r="EE4" s="97"/>
      <c r="EF4" s="97"/>
      <c r="EG4" s="97"/>
      <c r="EH4" s="97"/>
      <c r="EI4" s="97"/>
      <c r="EJ4" s="97"/>
      <c r="EK4" s="97"/>
      <c r="EL4" s="97"/>
      <c r="EM4" s="97"/>
      <c r="EN4" s="97"/>
      <c r="EO4" s="97"/>
      <c r="EP4" s="97"/>
      <c r="EQ4" s="97"/>
      <c r="ER4" s="97"/>
      <c r="ES4" s="97"/>
      <c r="ET4" s="97"/>
      <c r="EU4" s="97"/>
      <c r="EV4" s="97"/>
      <c r="EW4" s="97"/>
      <c r="EX4" s="97"/>
      <c r="EY4" s="97"/>
      <c r="EZ4" s="97"/>
      <c r="FA4" s="97"/>
      <c r="FB4" s="97"/>
      <c r="FC4" s="97"/>
      <c r="FD4" s="97"/>
      <c r="FE4" s="97"/>
      <c r="FF4" s="97"/>
      <c r="FG4" s="97"/>
      <c r="FH4" s="97"/>
      <c r="FI4" s="97"/>
      <c r="FJ4" s="97"/>
      <c r="FK4" s="97"/>
      <c r="FL4" s="97"/>
      <c r="FM4" s="97"/>
      <c r="FN4" s="97"/>
      <c r="FO4" s="97"/>
      <c r="FP4" s="97"/>
      <c r="FQ4" s="97"/>
      <c r="FR4" s="97"/>
      <c r="FS4" s="97"/>
      <c r="FT4" s="97"/>
      <c r="FU4" s="97"/>
      <c r="FV4" s="97"/>
      <c r="FW4" s="97"/>
      <c r="FX4" s="97"/>
      <c r="FY4" s="97"/>
      <c r="FZ4" s="97"/>
      <c r="GA4" s="97"/>
      <c r="GB4" s="97"/>
      <c r="GC4" s="97"/>
      <c r="GD4" s="97"/>
      <c r="GE4" s="97"/>
      <c r="GF4" s="97"/>
      <c r="GG4" s="97"/>
      <c r="GH4" s="97"/>
      <c r="GI4" s="97"/>
      <c r="GJ4" s="97"/>
      <c r="GK4" s="97"/>
      <c r="GL4" s="97"/>
      <c r="GM4" s="97"/>
      <c r="GN4" s="97"/>
      <c r="GO4" s="97"/>
      <c r="GP4" s="97"/>
      <c r="GQ4" s="97"/>
      <c r="GR4" s="97"/>
      <c r="GS4" s="97"/>
      <c r="GT4" s="97"/>
      <c r="GU4" s="97"/>
      <c r="GV4" s="97"/>
      <c r="GW4" s="97"/>
      <c r="GX4" s="97"/>
      <c r="GY4" s="97"/>
      <c r="GZ4" s="97"/>
      <c r="HA4" s="97"/>
      <c r="HB4" s="97"/>
      <c r="HC4" s="97"/>
      <c r="HD4" s="97"/>
      <c r="HE4" s="97"/>
      <c r="HF4" s="97"/>
      <c r="HG4" s="97"/>
      <c r="HH4" s="97"/>
      <c r="HI4" s="97"/>
      <c r="HJ4" s="97"/>
      <c r="HK4" s="97"/>
      <c r="HL4" s="97"/>
      <c r="HM4" s="97"/>
      <c r="HN4" s="97"/>
      <c r="HO4" s="97"/>
      <c r="HP4" s="97"/>
      <c r="HQ4" s="97"/>
      <c r="HR4" s="97"/>
      <c r="HS4" s="97"/>
      <c r="HT4" s="97"/>
      <c r="HU4" s="97"/>
      <c r="HV4" s="97"/>
      <c r="HW4" s="97"/>
      <c r="HX4" s="97"/>
      <c r="HY4" s="97"/>
      <c r="HZ4" s="97"/>
      <c r="IA4" s="97"/>
    </row>
    <row r="5" spans="2:235" s="27" customFormat="1" ht="18.75" customHeight="1" x14ac:dyDescent="0.2">
      <c r="B5" s="36" t="s">
        <v>76</v>
      </c>
      <c r="C5" s="37">
        <v>1395</v>
      </c>
      <c r="D5" s="37">
        <v>1</v>
      </c>
      <c r="E5" s="33">
        <v>1739925.618627528</v>
      </c>
      <c r="F5" s="33">
        <v>523011.37494055717</v>
      </c>
      <c r="G5" s="33">
        <v>867373.49333849561</v>
      </c>
      <c r="H5" s="33">
        <v>762473.67285213317</v>
      </c>
      <c r="I5" s="33">
        <v>694422.93433773855</v>
      </c>
      <c r="J5" s="148">
        <v>375706.28012507223</v>
      </c>
      <c r="K5" s="185">
        <f>+E5+F5+G5+H5-I5+J5</f>
        <v>3574067.5055460478</v>
      </c>
      <c r="L5" s="179"/>
      <c r="M5" s="179"/>
      <c r="N5" s="186"/>
      <c r="O5" s="162"/>
      <c r="P5" s="184"/>
      <c r="Q5" s="184"/>
    </row>
    <row r="6" spans="2:235" s="27" customFormat="1" ht="18.75" customHeight="1" x14ac:dyDescent="0.2">
      <c r="B6" s="36"/>
      <c r="C6" s="37"/>
      <c r="D6" s="37">
        <v>2</v>
      </c>
      <c r="E6" s="38">
        <v>1790801.1174383108</v>
      </c>
      <c r="F6" s="38">
        <v>590650.6579157071</v>
      </c>
      <c r="G6" s="38">
        <v>854015.61711186531</v>
      </c>
      <c r="H6" s="38">
        <v>711318.34911598393</v>
      </c>
      <c r="I6" s="38">
        <v>667189.87832556781</v>
      </c>
      <c r="J6" s="152">
        <v>343976.66579622589</v>
      </c>
      <c r="K6" s="187">
        <f t="shared" ref="K6:K36" si="0">+E6+F6+G6+H6-I6+J6</f>
        <v>3623572.5290525258</v>
      </c>
      <c r="L6" s="179"/>
      <c r="M6" s="179"/>
      <c r="N6" s="188"/>
      <c r="O6" s="162"/>
      <c r="P6" s="184"/>
      <c r="Q6" s="184"/>
    </row>
    <row r="7" spans="2:235" s="27" customFormat="1" ht="18.75" customHeight="1" x14ac:dyDescent="0.2">
      <c r="B7" s="36"/>
      <c r="C7" s="37"/>
      <c r="D7" s="37">
        <v>3</v>
      </c>
      <c r="E7" s="38">
        <v>1891010.7298763942</v>
      </c>
      <c r="F7" s="38">
        <v>547136.40867260518</v>
      </c>
      <c r="G7" s="38">
        <v>794239.11385367496</v>
      </c>
      <c r="H7" s="38">
        <v>780362.05224394752</v>
      </c>
      <c r="I7" s="38">
        <v>780280.59663329483</v>
      </c>
      <c r="J7" s="152">
        <v>495121.87878021598</v>
      </c>
      <c r="K7" s="187">
        <f t="shared" si="0"/>
        <v>3727589.5867935428</v>
      </c>
      <c r="L7" s="179"/>
      <c r="M7" s="179"/>
      <c r="N7" s="188"/>
      <c r="O7" s="162"/>
      <c r="P7" s="184"/>
      <c r="Q7" s="184"/>
    </row>
    <row r="8" spans="2:235" s="27" customFormat="1" ht="18.75" customHeight="1" x14ac:dyDescent="0.2">
      <c r="B8" s="41"/>
      <c r="C8" s="42"/>
      <c r="D8" s="42">
        <v>4</v>
      </c>
      <c r="E8" s="43">
        <v>1972205.0763376714</v>
      </c>
      <c r="F8" s="43">
        <v>600456.7318637775</v>
      </c>
      <c r="G8" s="43">
        <v>1063054.2718734276</v>
      </c>
      <c r="H8" s="43">
        <v>797053.96618431644</v>
      </c>
      <c r="I8" s="43">
        <v>797793.13692116737</v>
      </c>
      <c r="J8" s="154">
        <v>463135.90750562493</v>
      </c>
      <c r="K8" s="189">
        <f t="shared" si="0"/>
        <v>4098112.8168436503</v>
      </c>
      <c r="L8" s="179"/>
      <c r="M8" s="179"/>
      <c r="N8" s="188"/>
      <c r="O8" s="162"/>
      <c r="P8" s="184"/>
      <c r="Q8" s="184"/>
    </row>
    <row r="9" spans="2:235" s="27" customFormat="1" ht="18.75" customHeight="1" x14ac:dyDescent="0.2">
      <c r="B9" s="52" t="s">
        <v>77</v>
      </c>
      <c r="C9" s="53">
        <v>1396</v>
      </c>
      <c r="D9" s="53">
        <v>1</v>
      </c>
      <c r="E9" s="54">
        <v>2031353.8520883187</v>
      </c>
      <c r="F9" s="54">
        <v>687224.60238098912</v>
      </c>
      <c r="G9" s="54">
        <v>940859.70444704744</v>
      </c>
      <c r="H9" s="54">
        <v>799804.40693173744</v>
      </c>
      <c r="I9" s="54">
        <v>855878.92848903756</v>
      </c>
      <c r="J9" s="156">
        <v>486597.9181487551</v>
      </c>
      <c r="K9" s="190">
        <f t="shared" si="0"/>
        <v>4089961.5555078099</v>
      </c>
      <c r="L9" s="179"/>
      <c r="M9" s="179"/>
      <c r="N9" s="186"/>
      <c r="O9" s="162"/>
      <c r="P9" s="184"/>
      <c r="Q9" s="184"/>
    </row>
    <row r="10" spans="2:235" s="27" customFormat="1" ht="18.75" customHeight="1" x14ac:dyDescent="0.2">
      <c r="B10" s="36"/>
      <c r="C10" s="37"/>
      <c r="D10" s="37">
        <v>2</v>
      </c>
      <c r="E10" s="38">
        <v>2022125.353102104</v>
      </c>
      <c r="F10" s="38">
        <v>541962.27059838758</v>
      </c>
      <c r="G10" s="38">
        <v>889862.50725639623</v>
      </c>
      <c r="H10" s="38">
        <v>853493.74849833199</v>
      </c>
      <c r="I10" s="38">
        <v>802552.18758540414</v>
      </c>
      <c r="J10" s="152">
        <v>577817.81718226243</v>
      </c>
      <c r="K10" s="187">
        <f t="shared" si="0"/>
        <v>4082709.5090520782</v>
      </c>
      <c r="L10" s="179"/>
      <c r="M10" s="179"/>
      <c r="N10" s="188"/>
      <c r="O10" s="162"/>
      <c r="P10" s="184"/>
      <c r="Q10" s="184"/>
    </row>
    <row r="11" spans="2:235" s="27" customFormat="1" ht="18.75" customHeight="1" x14ac:dyDescent="0.2">
      <c r="B11" s="36"/>
      <c r="C11" s="37"/>
      <c r="D11" s="37">
        <v>3</v>
      </c>
      <c r="E11" s="38">
        <v>2018668.788014746</v>
      </c>
      <c r="F11" s="38">
        <v>668265.89437068079</v>
      </c>
      <c r="G11" s="38">
        <v>1264348.9504450075</v>
      </c>
      <c r="H11" s="38">
        <v>880885.22437984799</v>
      </c>
      <c r="I11" s="38">
        <v>924668.99690706783</v>
      </c>
      <c r="J11" s="152">
        <v>508560.05619943468</v>
      </c>
      <c r="K11" s="187">
        <f t="shared" si="0"/>
        <v>4416059.916502649</v>
      </c>
      <c r="L11" s="179"/>
      <c r="M11" s="179"/>
      <c r="N11" s="188"/>
      <c r="O11" s="162"/>
      <c r="P11" s="184"/>
      <c r="Q11" s="184"/>
    </row>
    <row r="12" spans="2:235" s="27" customFormat="1" ht="18.75" customHeight="1" x14ac:dyDescent="0.2">
      <c r="B12" s="41"/>
      <c r="C12" s="42"/>
      <c r="D12" s="42">
        <v>4</v>
      </c>
      <c r="E12" s="43">
        <v>2156613.3743437724</v>
      </c>
      <c r="F12" s="43">
        <v>729504.89077007747</v>
      </c>
      <c r="G12" s="43">
        <v>1092353.0728292218</v>
      </c>
      <c r="H12" s="43">
        <v>1277267.299944028</v>
      </c>
      <c r="I12" s="43">
        <v>1139288.6165574491</v>
      </c>
      <c r="J12" s="154">
        <v>752166.71099908929</v>
      </c>
      <c r="K12" s="189">
        <f t="shared" si="0"/>
        <v>4868616.7323287399</v>
      </c>
      <c r="L12" s="179"/>
      <c r="M12" s="179"/>
      <c r="N12" s="186"/>
      <c r="O12" s="162"/>
      <c r="P12" s="184"/>
      <c r="Q12" s="184"/>
    </row>
    <row r="13" spans="2:235" s="27" customFormat="1" ht="18.75" customHeight="1" x14ac:dyDescent="0.2">
      <c r="B13" s="52" t="s">
        <v>78</v>
      </c>
      <c r="C13" s="53">
        <v>1397</v>
      </c>
      <c r="D13" s="53">
        <v>1</v>
      </c>
      <c r="E13" s="54">
        <v>2223453.6842723829</v>
      </c>
      <c r="F13" s="54">
        <v>794961.82976797794</v>
      </c>
      <c r="G13" s="54">
        <v>1182527.190998463</v>
      </c>
      <c r="H13" s="54">
        <v>1472909.7227957605</v>
      </c>
      <c r="I13" s="54">
        <v>1215808.7390838242</v>
      </c>
      <c r="J13" s="156">
        <v>538468.2070224043</v>
      </c>
      <c r="K13" s="190">
        <f t="shared" si="0"/>
        <v>4996511.8957731631</v>
      </c>
      <c r="L13" s="179"/>
      <c r="M13" s="179"/>
      <c r="N13" s="186"/>
      <c r="O13" s="162"/>
      <c r="P13" s="184"/>
      <c r="Q13" s="184"/>
    </row>
    <row r="14" spans="2:235" s="27" customFormat="1" ht="18.75" customHeight="1" x14ac:dyDescent="0.2">
      <c r="B14" s="36"/>
      <c r="C14" s="37"/>
      <c r="D14" s="37">
        <v>2</v>
      </c>
      <c r="E14" s="38">
        <v>2482006.4595278958</v>
      </c>
      <c r="F14" s="38">
        <v>860626.29026266676</v>
      </c>
      <c r="G14" s="38">
        <v>1329628.0539582006</v>
      </c>
      <c r="H14" s="38">
        <v>2010334.033073504</v>
      </c>
      <c r="I14" s="38">
        <v>1730039.9889231389</v>
      </c>
      <c r="J14" s="152">
        <v>617603.93417663313</v>
      </c>
      <c r="K14" s="187">
        <f t="shared" si="0"/>
        <v>5570158.7820757618</v>
      </c>
      <c r="L14" s="179"/>
      <c r="M14" s="179"/>
      <c r="N14" s="188"/>
      <c r="O14" s="162"/>
      <c r="P14" s="184"/>
      <c r="Q14" s="184"/>
    </row>
    <row r="15" spans="2:235" s="27" customFormat="1" ht="18.75" customHeight="1" x14ac:dyDescent="0.2">
      <c r="B15" s="36"/>
      <c r="C15" s="37"/>
      <c r="D15" s="37">
        <v>3</v>
      </c>
      <c r="E15" s="38">
        <v>2724804.5335039855</v>
      </c>
      <c r="F15" s="38">
        <v>858085.48546712368</v>
      </c>
      <c r="G15" s="38">
        <v>1385401.8109308747</v>
      </c>
      <c r="H15" s="38">
        <v>1664629.3533716633</v>
      </c>
      <c r="I15" s="38">
        <v>1643982.4371792513</v>
      </c>
      <c r="J15" s="152">
        <v>586454.67245099973</v>
      </c>
      <c r="K15" s="187">
        <f t="shared" si="0"/>
        <v>5575393.4185453951</v>
      </c>
      <c r="L15" s="179"/>
      <c r="M15" s="179"/>
      <c r="N15" s="188"/>
      <c r="O15" s="162"/>
      <c r="P15" s="184"/>
      <c r="Q15" s="184"/>
    </row>
    <row r="16" spans="2:235" s="27" customFormat="1" ht="18.75" customHeight="1" x14ac:dyDescent="0.2">
      <c r="B16" s="41"/>
      <c r="C16" s="42"/>
      <c r="D16" s="42">
        <v>4</v>
      </c>
      <c r="E16" s="43">
        <v>2998426.187530457</v>
      </c>
      <c r="F16" s="43">
        <v>873127.58177822107</v>
      </c>
      <c r="G16" s="43">
        <v>1585188.819644945</v>
      </c>
      <c r="H16" s="43">
        <v>1471611.3204455981</v>
      </c>
      <c r="I16" s="43">
        <v>1434688.8815809793</v>
      </c>
      <c r="J16" s="154">
        <v>697444.76342839468</v>
      </c>
      <c r="K16" s="189">
        <f t="shared" si="0"/>
        <v>6191109.7912466358</v>
      </c>
      <c r="L16" s="179"/>
      <c r="M16" s="179"/>
      <c r="N16" s="188"/>
      <c r="O16" s="162"/>
      <c r="P16" s="184"/>
      <c r="Q16" s="184"/>
    </row>
    <row r="17" spans="2:17" s="27" customFormat="1" ht="18.75" customHeight="1" x14ac:dyDescent="0.2">
      <c r="B17" s="52" t="s">
        <v>79</v>
      </c>
      <c r="C17" s="53">
        <v>1398</v>
      </c>
      <c r="D17" s="53">
        <v>1</v>
      </c>
      <c r="E17" s="54">
        <v>3265104.4628657359</v>
      </c>
      <c r="F17" s="54">
        <v>931312.57388027024</v>
      </c>
      <c r="G17" s="54">
        <v>1651312.592656824</v>
      </c>
      <c r="H17" s="54">
        <v>1739934.6628492675</v>
      </c>
      <c r="I17" s="54">
        <v>1769090.0454105206</v>
      </c>
      <c r="J17" s="156">
        <v>962996.34151093941</v>
      </c>
      <c r="K17" s="190">
        <f t="shared" si="0"/>
        <v>6781570.5883525163</v>
      </c>
      <c r="L17" s="179"/>
      <c r="M17" s="179"/>
      <c r="N17" s="186"/>
      <c r="O17" s="162"/>
      <c r="P17" s="184"/>
      <c r="Q17" s="184"/>
    </row>
    <row r="18" spans="2:17" s="27" customFormat="1" ht="18.75" customHeight="1" x14ac:dyDescent="0.2">
      <c r="B18" s="36"/>
      <c r="C18" s="37"/>
      <c r="D18" s="37">
        <v>2</v>
      </c>
      <c r="E18" s="38">
        <v>3287257.0337277511</v>
      </c>
      <c r="F18" s="38">
        <v>965771.08659987827</v>
      </c>
      <c r="G18" s="38">
        <v>1870152.6025909255</v>
      </c>
      <c r="H18" s="38">
        <v>1599548.2153221648</v>
      </c>
      <c r="I18" s="38">
        <v>1802591.1175730177</v>
      </c>
      <c r="J18" s="152">
        <v>904212.11946177762</v>
      </c>
      <c r="K18" s="187">
        <f t="shared" si="0"/>
        <v>6824349.9401294803</v>
      </c>
      <c r="L18" s="179"/>
      <c r="M18" s="179"/>
      <c r="N18" s="188"/>
      <c r="O18" s="162"/>
      <c r="P18" s="184"/>
      <c r="Q18" s="184"/>
    </row>
    <row r="19" spans="2:17" s="27" customFormat="1" ht="18.75" customHeight="1" x14ac:dyDescent="0.2">
      <c r="B19" s="36"/>
      <c r="C19" s="37"/>
      <c r="D19" s="37">
        <v>3</v>
      </c>
      <c r="E19" s="38">
        <v>3516023.0866404339</v>
      </c>
      <c r="F19" s="38">
        <v>1094249.0386758044</v>
      </c>
      <c r="G19" s="38">
        <v>1807645.9148083802</v>
      </c>
      <c r="H19" s="38">
        <v>1601213.4274709097</v>
      </c>
      <c r="I19" s="38">
        <v>1718223.559016394</v>
      </c>
      <c r="J19" s="152">
        <v>946576.52633260097</v>
      </c>
      <c r="K19" s="187">
        <f t="shared" si="0"/>
        <v>7247484.4349117344</v>
      </c>
      <c r="L19" s="179"/>
      <c r="M19" s="179"/>
      <c r="N19" s="188"/>
      <c r="O19" s="162"/>
      <c r="P19" s="184"/>
      <c r="Q19" s="184"/>
    </row>
    <row r="20" spans="2:17" s="27" customFormat="1" ht="18.75" customHeight="1" x14ac:dyDescent="0.2">
      <c r="B20" s="41"/>
      <c r="C20" s="42"/>
      <c r="D20" s="42">
        <v>4</v>
      </c>
      <c r="E20" s="43">
        <v>3430259.9943263205</v>
      </c>
      <c r="F20" s="43">
        <v>1254551.9142059819</v>
      </c>
      <c r="G20" s="43">
        <v>1880060.2437163463</v>
      </c>
      <c r="H20" s="43">
        <v>1430412.2094682325</v>
      </c>
      <c r="I20" s="43">
        <v>2212502.1338041481</v>
      </c>
      <c r="J20" s="154">
        <v>1914974.9178082468</v>
      </c>
      <c r="K20" s="189">
        <f t="shared" si="0"/>
        <v>7697757.1457209801</v>
      </c>
      <c r="L20" s="179"/>
      <c r="M20" s="179"/>
      <c r="N20" s="188"/>
      <c r="O20" s="162"/>
      <c r="P20" s="184"/>
      <c r="Q20" s="184"/>
    </row>
    <row r="21" spans="2:17" s="27" customFormat="1" ht="18.75" customHeight="1" x14ac:dyDescent="0.2">
      <c r="B21" s="52" t="s">
        <v>80</v>
      </c>
      <c r="C21" s="53">
        <v>1399</v>
      </c>
      <c r="D21" s="53">
        <v>1</v>
      </c>
      <c r="E21" s="54">
        <v>3953425.0308836522</v>
      </c>
      <c r="F21" s="54">
        <v>1311451.0318054883</v>
      </c>
      <c r="G21" s="54">
        <v>2488450.896257923</v>
      </c>
      <c r="H21" s="54">
        <v>1070733.3397737287</v>
      </c>
      <c r="I21" s="54">
        <v>1822880.0803199739</v>
      </c>
      <c r="J21" s="156">
        <v>1332690.4333264576</v>
      </c>
      <c r="K21" s="190">
        <f t="shared" si="0"/>
        <v>8333870.6517272759</v>
      </c>
      <c r="L21" s="179"/>
      <c r="M21" s="179"/>
      <c r="N21" s="186"/>
      <c r="O21" s="162"/>
      <c r="P21" s="184"/>
      <c r="Q21" s="184"/>
    </row>
    <row r="22" spans="2:17" s="27" customFormat="1" ht="18.75" customHeight="1" x14ac:dyDescent="0.2">
      <c r="B22" s="36"/>
      <c r="C22" s="37"/>
      <c r="D22" s="37">
        <v>2</v>
      </c>
      <c r="E22" s="38">
        <v>4463561.6997150909</v>
      </c>
      <c r="F22" s="38">
        <v>1422638.8660792813</v>
      </c>
      <c r="G22" s="38">
        <v>3063291.5357659524</v>
      </c>
      <c r="H22" s="38">
        <v>1762031.0392508456</v>
      </c>
      <c r="I22" s="38">
        <v>2424348.214622187</v>
      </c>
      <c r="J22" s="152">
        <v>1843604.3408023063</v>
      </c>
      <c r="K22" s="187">
        <f t="shared" si="0"/>
        <v>10130779.266991289</v>
      </c>
      <c r="L22" s="179"/>
      <c r="M22" s="179"/>
      <c r="N22" s="188"/>
      <c r="O22" s="162"/>
      <c r="P22" s="184"/>
      <c r="Q22" s="184"/>
    </row>
    <row r="23" spans="2:17" s="27" customFormat="1" ht="18.75" customHeight="1" x14ac:dyDescent="0.2">
      <c r="B23" s="36"/>
      <c r="C23" s="37"/>
      <c r="D23" s="37">
        <v>3</v>
      </c>
      <c r="E23" s="38">
        <v>5036266.3537562275</v>
      </c>
      <c r="F23" s="38">
        <v>1523888.698845031</v>
      </c>
      <c r="G23" s="38">
        <v>3716132.5071286792</v>
      </c>
      <c r="H23" s="38">
        <v>2507738.284189966</v>
      </c>
      <c r="I23" s="38">
        <v>3212478.6042704312</v>
      </c>
      <c r="J23" s="152">
        <v>2319557.2483155336</v>
      </c>
      <c r="K23" s="187">
        <f t="shared" si="0"/>
        <v>11891104.487965005</v>
      </c>
      <c r="L23" s="179"/>
      <c r="M23" s="179"/>
      <c r="N23" s="188"/>
      <c r="O23" s="162"/>
      <c r="P23" s="184"/>
      <c r="Q23" s="184"/>
    </row>
    <row r="24" spans="2:17" s="27" customFormat="1" ht="18.75" customHeight="1" x14ac:dyDescent="0.2">
      <c r="B24" s="41"/>
      <c r="C24" s="42"/>
      <c r="D24" s="42">
        <v>4</v>
      </c>
      <c r="E24" s="43">
        <v>5563307.1966411714</v>
      </c>
      <c r="F24" s="43">
        <v>1730491.5249906257</v>
      </c>
      <c r="G24" s="43">
        <v>3960421.7960532578</v>
      </c>
      <c r="H24" s="43">
        <v>2697607.6737575876</v>
      </c>
      <c r="I24" s="43">
        <v>3683313.8923656568</v>
      </c>
      <c r="J24" s="154">
        <v>3083977.5722696688</v>
      </c>
      <c r="K24" s="189">
        <f t="shared" si="0"/>
        <v>13352491.871346654</v>
      </c>
      <c r="L24" s="179"/>
      <c r="M24" s="179"/>
      <c r="N24" s="188"/>
      <c r="O24" s="162"/>
      <c r="P24" s="184"/>
      <c r="Q24" s="184"/>
    </row>
    <row r="25" spans="2:17" s="27" customFormat="1" ht="18.75" customHeight="1" x14ac:dyDescent="0.2">
      <c r="B25" s="52" t="s">
        <v>81</v>
      </c>
      <c r="C25" s="53">
        <v>1400</v>
      </c>
      <c r="D25" s="53">
        <v>1</v>
      </c>
      <c r="E25" s="54">
        <v>6201771.5444618566</v>
      </c>
      <c r="F25" s="54">
        <v>2144950.3993998696</v>
      </c>
      <c r="G25" s="54">
        <v>4528013.5035688616</v>
      </c>
      <c r="H25" s="54">
        <v>2695502.5209732237</v>
      </c>
      <c r="I25" s="54">
        <v>3305875.4073711671</v>
      </c>
      <c r="J25" s="156">
        <v>2808617.414849747</v>
      </c>
      <c r="K25" s="190">
        <f t="shared" si="0"/>
        <v>15072979.975882392</v>
      </c>
      <c r="L25" s="179"/>
      <c r="M25" s="179"/>
      <c r="N25" s="186"/>
      <c r="O25" s="162"/>
      <c r="P25" s="184"/>
      <c r="Q25" s="184"/>
    </row>
    <row r="26" spans="2:17" s="27" customFormat="1" ht="18.75" customHeight="1" x14ac:dyDescent="0.2">
      <c r="B26" s="36"/>
      <c r="C26" s="37"/>
      <c r="D26" s="37">
        <v>2</v>
      </c>
      <c r="E26" s="38">
        <v>7145353.9635433666</v>
      </c>
      <c r="F26" s="38">
        <v>2508056.9793723491</v>
      </c>
      <c r="G26" s="38">
        <v>4683112.3675298402</v>
      </c>
      <c r="H26" s="38">
        <v>3214741.4486239939</v>
      </c>
      <c r="I26" s="38">
        <v>3057591.8603085931</v>
      </c>
      <c r="J26" s="152">
        <v>1850682.522590436</v>
      </c>
      <c r="K26" s="187">
        <f t="shared" si="0"/>
        <v>16344355.42135139</v>
      </c>
      <c r="L26" s="179"/>
      <c r="M26" s="179"/>
      <c r="N26" s="188"/>
      <c r="O26" s="162"/>
      <c r="P26" s="184"/>
      <c r="Q26" s="184"/>
    </row>
    <row r="27" spans="2:17" s="27" customFormat="1" ht="18.75" customHeight="1" x14ac:dyDescent="0.2">
      <c r="B27" s="36"/>
      <c r="C27" s="37"/>
      <c r="D27" s="37">
        <v>3</v>
      </c>
      <c r="E27" s="38">
        <v>7821788.9856767971</v>
      </c>
      <c r="F27" s="38">
        <v>2370075.1668943618</v>
      </c>
      <c r="G27" s="38">
        <v>5285236.2665046137</v>
      </c>
      <c r="H27" s="38">
        <v>4253999.8108552676</v>
      </c>
      <c r="I27" s="38">
        <v>3809176.6333765155</v>
      </c>
      <c r="J27" s="152">
        <v>2830005.8327705078</v>
      </c>
      <c r="K27" s="187">
        <f t="shared" si="0"/>
        <v>18751929.429325033</v>
      </c>
      <c r="L27" s="179"/>
      <c r="M27" s="179"/>
      <c r="N27" s="188"/>
      <c r="O27" s="162"/>
      <c r="P27" s="184"/>
      <c r="Q27" s="184"/>
    </row>
    <row r="28" spans="2:17" s="27" customFormat="1" ht="18.75" customHeight="1" x14ac:dyDescent="0.2">
      <c r="B28" s="41"/>
      <c r="C28" s="42"/>
      <c r="D28" s="42">
        <v>4</v>
      </c>
      <c r="E28" s="43">
        <v>8275209.8959958004</v>
      </c>
      <c r="F28" s="43">
        <v>2962452.0298607224</v>
      </c>
      <c r="G28" s="43">
        <v>5813794.0228403304</v>
      </c>
      <c r="H28" s="43">
        <v>5455995.8019691855</v>
      </c>
      <c r="I28" s="43">
        <v>4478541.2140716184</v>
      </c>
      <c r="J28" s="154">
        <v>2740977.8467734829</v>
      </c>
      <c r="K28" s="189">
        <f t="shared" si="0"/>
        <v>20769888.383367904</v>
      </c>
      <c r="L28" s="179"/>
      <c r="M28" s="179"/>
      <c r="N28" s="188"/>
      <c r="O28" s="162"/>
      <c r="P28" s="184"/>
      <c r="Q28" s="184"/>
    </row>
    <row r="29" spans="2:17" s="27" customFormat="1" ht="18.75" customHeight="1" x14ac:dyDescent="0.2">
      <c r="B29" s="52" t="s">
        <v>82</v>
      </c>
      <c r="C29" s="53">
        <v>1401</v>
      </c>
      <c r="D29" s="53">
        <v>1</v>
      </c>
      <c r="E29" s="54">
        <v>9429296.6770252883</v>
      </c>
      <c r="F29" s="54">
        <v>2848927.8410454388</v>
      </c>
      <c r="G29" s="54">
        <v>6469833.5473429821</v>
      </c>
      <c r="H29" s="54">
        <v>6916114.9860503208</v>
      </c>
      <c r="I29" s="54">
        <v>5425808.7029344011</v>
      </c>
      <c r="J29" s="156">
        <v>4041538.7900985368</v>
      </c>
      <c r="K29" s="190">
        <f t="shared" si="0"/>
        <v>24279903.138628166</v>
      </c>
      <c r="L29" s="179"/>
      <c r="M29" s="179"/>
      <c r="N29" s="186"/>
      <c r="O29" s="162"/>
      <c r="P29" s="184"/>
      <c r="Q29" s="184"/>
    </row>
    <row r="30" spans="2:17" s="27" customFormat="1" ht="18.75" customHeight="1" x14ac:dyDescent="0.2">
      <c r="B30" s="36"/>
      <c r="C30" s="37"/>
      <c r="D30" s="37">
        <v>2</v>
      </c>
      <c r="E30" s="38">
        <v>11046420.332912968</v>
      </c>
      <c r="F30" s="38">
        <v>3360912.598896936</v>
      </c>
      <c r="G30" s="38">
        <v>6970563.9416846903</v>
      </c>
      <c r="H30" s="38">
        <v>6622297.9214492515</v>
      </c>
      <c r="I30" s="38">
        <v>6309240.74392018</v>
      </c>
      <c r="J30" s="152">
        <v>5064425.0888390504</v>
      </c>
      <c r="K30" s="187">
        <f t="shared" si="0"/>
        <v>26755379.139862716</v>
      </c>
      <c r="L30" s="179"/>
      <c r="M30" s="179"/>
      <c r="N30" s="188"/>
      <c r="O30" s="162"/>
      <c r="P30" s="184"/>
      <c r="Q30" s="184"/>
    </row>
    <row r="31" spans="2:17" s="27" customFormat="1" ht="18.75" customHeight="1" x14ac:dyDescent="0.2">
      <c r="B31" s="36"/>
      <c r="C31" s="37"/>
      <c r="D31" s="37">
        <v>3</v>
      </c>
      <c r="E31" s="38">
        <v>12584622.096981255</v>
      </c>
      <c r="F31" s="38">
        <v>3938786.0585514242</v>
      </c>
      <c r="G31" s="38">
        <v>7866725.9222606421</v>
      </c>
      <c r="H31" s="38">
        <v>7119100.0716384351</v>
      </c>
      <c r="I31" s="38">
        <v>6502556.714727575</v>
      </c>
      <c r="J31" s="152">
        <v>3720470.710520044</v>
      </c>
      <c r="K31" s="187">
        <f t="shared" si="0"/>
        <v>28727148.145224229</v>
      </c>
      <c r="L31" s="179"/>
      <c r="M31" s="179"/>
      <c r="N31" s="188"/>
      <c r="O31" s="162"/>
      <c r="P31" s="184"/>
      <c r="Q31" s="184"/>
    </row>
    <row r="32" spans="2:17" s="27" customFormat="1" ht="18.75" customHeight="1" x14ac:dyDescent="0.2">
      <c r="B32" s="41"/>
      <c r="C32" s="42"/>
      <c r="D32" s="42">
        <v>4</v>
      </c>
      <c r="E32" s="43">
        <v>14234022.990202243</v>
      </c>
      <c r="F32" s="43">
        <v>4032119.8855413534</v>
      </c>
      <c r="G32" s="43">
        <v>8493364.351382412</v>
      </c>
      <c r="H32" s="43">
        <v>7935747.4510076223</v>
      </c>
      <c r="I32" s="43">
        <v>7878564.1418677364</v>
      </c>
      <c r="J32" s="154">
        <v>5259135.673662059</v>
      </c>
      <c r="K32" s="189">
        <f t="shared" si="0"/>
        <v>32075826.209927954</v>
      </c>
      <c r="L32" s="179"/>
      <c r="M32" s="179"/>
      <c r="N32" s="188"/>
      <c r="O32" s="162"/>
      <c r="P32" s="184"/>
      <c r="Q32" s="184"/>
    </row>
    <row r="33" spans="2:17" s="27" customFormat="1" ht="18.75" customHeight="1" x14ac:dyDescent="0.2">
      <c r="B33" s="52" t="s">
        <v>83</v>
      </c>
      <c r="C33" s="53">
        <v>1402</v>
      </c>
      <c r="D33" s="53">
        <v>1</v>
      </c>
      <c r="E33" s="54">
        <v>15694876.284103049</v>
      </c>
      <c r="F33" s="54">
        <v>4671415.8780373633</v>
      </c>
      <c r="G33" s="54">
        <v>9460963.5606774036</v>
      </c>
      <c r="H33" s="54">
        <v>8946095.7891266588</v>
      </c>
      <c r="I33" s="54">
        <v>9585475.204195749</v>
      </c>
      <c r="J33" s="156">
        <v>6765961.6903010868</v>
      </c>
      <c r="K33" s="190">
        <f t="shared" si="0"/>
        <v>35953837.998049811</v>
      </c>
      <c r="L33" s="179"/>
      <c r="M33" s="179"/>
      <c r="N33" s="186"/>
      <c r="O33" s="162"/>
      <c r="P33" s="184"/>
      <c r="Q33" s="184"/>
    </row>
    <row r="34" spans="2:17" s="27" customFormat="1" ht="18.75" customHeight="1" x14ac:dyDescent="0.2">
      <c r="B34" s="36"/>
      <c r="C34" s="37"/>
      <c r="D34" s="37">
        <v>2</v>
      </c>
      <c r="E34" s="38">
        <v>16723310.664133677</v>
      </c>
      <c r="F34" s="38">
        <v>4755212.4906969666</v>
      </c>
      <c r="G34" s="38">
        <v>10916141.636512008</v>
      </c>
      <c r="H34" s="38">
        <v>9614313.0110070221</v>
      </c>
      <c r="I34" s="38">
        <v>10303238.997143352</v>
      </c>
      <c r="J34" s="152">
        <v>7094281.6381214559</v>
      </c>
      <c r="K34" s="187">
        <f t="shared" si="0"/>
        <v>38800020.443327777</v>
      </c>
      <c r="L34" s="179"/>
      <c r="M34" s="179"/>
      <c r="N34" s="188"/>
      <c r="O34" s="162"/>
      <c r="P34" s="184"/>
      <c r="Q34" s="184"/>
    </row>
    <row r="35" spans="2:17" s="27" customFormat="1" ht="18.75" customHeight="1" x14ac:dyDescent="0.2">
      <c r="B35" s="36"/>
      <c r="C35" s="37"/>
      <c r="D35" s="37">
        <v>3</v>
      </c>
      <c r="E35" s="38">
        <v>18037239.699337866</v>
      </c>
      <c r="F35" s="38">
        <v>5162390.3180233389</v>
      </c>
      <c r="G35" s="38">
        <v>11537013.352081234</v>
      </c>
      <c r="H35" s="38">
        <v>9909226.6411986034</v>
      </c>
      <c r="I35" s="38">
        <v>10941830.613528449</v>
      </c>
      <c r="J35" s="152">
        <v>8036011.6552975029</v>
      </c>
      <c r="K35" s="187">
        <f t="shared" si="0"/>
        <v>41740051.052410096</v>
      </c>
      <c r="L35" s="179"/>
      <c r="M35" s="179"/>
      <c r="N35" s="188"/>
      <c r="O35" s="162"/>
      <c r="P35" s="184"/>
      <c r="Q35" s="184"/>
    </row>
    <row r="36" spans="2:17" s="27" customFormat="1" ht="18.75" customHeight="1" x14ac:dyDescent="0.2">
      <c r="B36" s="41"/>
      <c r="C36" s="42"/>
      <c r="D36" s="42">
        <v>4</v>
      </c>
      <c r="E36" s="43">
        <v>19890372.357483178</v>
      </c>
      <c r="F36" s="43">
        <v>5709883.099080123</v>
      </c>
      <c r="G36" s="43">
        <v>12433877.700772097</v>
      </c>
      <c r="H36" s="43">
        <v>10219942.907889303</v>
      </c>
      <c r="I36" s="43">
        <v>10366332.066616774</v>
      </c>
      <c r="J36" s="154">
        <v>7352935.4881651998</v>
      </c>
      <c r="K36" s="189">
        <f t="shared" si="0"/>
        <v>45240679.486773133</v>
      </c>
    </row>
    <row r="37" spans="2:17" s="27" customFormat="1" ht="18.75" customHeight="1" x14ac:dyDescent="0.2">
      <c r="B37" s="52" t="s">
        <v>84</v>
      </c>
      <c r="C37" s="53">
        <v>1403</v>
      </c>
      <c r="D37" s="53">
        <v>1</v>
      </c>
      <c r="E37" s="54">
        <v>21383617.925565533</v>
      </c>
      <c r="F37" s="54">
        <v>6122656.0799729219</v>
      </c>
      <c r="G37" s="54">
        <v>12422123.153004611</v>
      </c>
      <c r="H37" s="54">
        <v>11353014.323491452</v>
      </c>
      <c r="I37" s="54">
        <v>11980878.395722587</v>
      </c>
      <c r="J37" s="156">
        <v>8345959.2486522645</v>
      </c>
      <c r="K37" s="190">
        <f t="shared" ref="K37:K44" si="1">+E37+F37+G37+H37-I37+J37</f>
        <v>47646492.334964201</v>
      </c>
    </row>
    <row r="38" spans="2:17" s="27" customFormat="1" ht="18.75" customHeight="1" x14ac:dyDescent="0.2">
      <c r="B38" s="36"/>
      <c r="C38" s="37"/>
      <c r="D38" s="37">
        <v>2</v>
      </c>
      <c r="E38" s="38">
        <v>23058114.090009879</v>
      </c>
      <c r="F38" s="38">
        <v>6762619.0549435224</v>
      </c>
      <c r="G38" s="38">
        <v>14497783.675938198</v>
      </c>
      <c r="H38" s="38">
        <v>11920297.30426624</v>
      </c>
      <c r="I38" s="38">
        <v>13661745.637594741</v>
      </c>
      <c r="J38" s="152">
        <v>8081697.322160311</v>
      </c>
      <c r="K38" s="187">
        <f t="shared" si="1"/>
        <v>50658765.8097234</v>
      </c>
    </row>
    <row r="39" spans="2:17" s="27" customFormat="1" ht="18.75" customHeight="1" x14ac:dyDescent="0.2">
      <c r="B39" s="36"/>
      <c r="C39" s="37"/>
      <c r="D39" s="37">
        <v>3</v>
      </c>
      <c r="E39" s="38">
        <v>25509021.774038225</v>
      </c>
      <c r="F39" s="38">
        <v>7393257.9462199053</v>
      </c>
      <c r="G39" s="38">
        <v>15737231.115957394</v>
      </c>
      <c r="H39" s="38">
        <v>12812539.706785126</v>
      </c>
      <c r="I39" s="38">
        <v>15349731.781670516</v>
      </c>
      <c r="J39" s="152">
        <v>9114078.5621226057</v>
      </c>
      <c r="K39" s="187">
        <f t="shared" si="1"/>
        <v>55216397.323452741</v>
      </c>
    </row>
    <row r="40" spans="2:17" s="27" customFormat="1" ht="18.75" customHeight="1" x14ac:dyDescent="0.2">
      <c r="B40" s="41"/>
      <c r="C40" s="42"/>
      <c r="D40" s="42">
        <v>4</v>
      </c>
      <c r="E40" s="43">
        <v>27910924.939558491</v>
      </c>
      <c r="F40" s="43">
        <v>7881953.7373937871</v>
      </c>
      <c r="G40" s="43">
        <v>17842534.53931874</v>
      </c>
      <c r="H40" s="43">
        <v>14602813.548021207</v>
      </c>
      <c r="I40" s="43">
        <v>20369720.082550414</v>
      </c>
      <c r="J40" s="154">
        <v>13834876.314331003</v>
      </c>
      <c r="K40" s="189">
        <f t="shared" si="1"/>
        <v>61703382.996072814</v>
      </c>
    </row>
    <row r="41" spans="2:17" s="27" customFormat="1" ht="18.75" customHeight="1" x14ac:dyDescent="0.2">
      <c r="B41" s="52" t="s">
        <v>85</v>
      </c>
      <c r="C41" s="53">
        <v>1404</v>
      </c>
      <c r="D41" s="37">
        <v>1</v>
      </c>
      <c r="E41" s="38">
        <v>30443708.919213604</v>
      </c>
      <c r="F41" s="38">
        <v>8389983.0888020713</v>
      </c>
      <c r="G41" s="38">
        <v>16148139.985737514</v>
      </c>
      <c r="H41" s="38">
        <v>15449904.657412594</v>
      </c>
      <c r="I41" s="38">
        <v>18237821.022088982</v>
      </c>
      <c r="J41" s="152">
        <v>10936085.939683735</v>
      </c>
      <c r="K41" s="187">
        <f t="shared" si="1"/>
        <v>63130001.568760537</v>
      </c>
    </row>
    <row r="42" spans="2:17" s="27" customFormat="1" ht="18.75" customHeight="1" x14ac:dyDescent="0.2">
      <c r="B42" s="174"/>
      <c r="C42" s="37"/>
      <c r="D42" s="37">
        <v>2</v>
      </c>
      <c r="E42" s="38">
        <v>33127686.729110796</v>
      </c>
      <c r="F42" s="38">
        <v>9181972.1191909518</v>
      </c>
      <c r="G42" s="38">
        <v>19447655.112641402</v>
      </c>
      <c r="H42" s="38">
        <v>18243320.069000676</v>
      </c>
      <c r="I42" s="38">
        <v>19545761.096060917</v>
      </c>
      <c r="J42" s="152">
        <v>12096260.309369728</v>
      </c>
      <c r="K42" s="187">
        <f t="shared" si="1"/>
        <v>72551133.243252635</v>
      </c>
    </row>
    <row r="43" spans="2:17" s="27" customFormat="1" ht="18.75" customHeight="1" x14ac:dyDescent="0.2">
      <c r="B43" s="174"/>
      <c r="C43" s="37"/>
      <c r="D43" s="37">
        <v>3</v>
      </c>
      <c r="E43" s="38">
        <v>38336704.176225744</v>
      </c>
      <c r="F43" s="38">
        <v>10300976.032233136</v>
      </c>
      <c r="G43" s="38">
        <v>20172974.296557263</v>
      </c>
      <c r="H43" s="38">
        <v>18902720.195384156</v>
      </c>
      <c r="I43" s="38">
        <v>23307813.028038975</v>
      </c>
      <c r="J43" s="152">
        <v>18821724.769821852</v>
      </c>
      <c r="K43" s="187">
        <f t="shared" si="1"/>
        <v>83227286.442183182</v>
      </c>
    </row>
    <row r="44" spans="2:17" s="27" customFormat="1" ht="18.75" customHeight="1" thickBot="1" x14ac:dyDescent="0.25">
      <c r="B44" s="175"/>
      <c r="C44" s="58"/>
      <c r="D44" s="58">
        <v>4</v>
      </c>
      <c r="E44" s="59">
        <v>43688789.153423429</v>
      </c>
      <c r="F44" s="59">
        <v>10983730.447685158</v>
      </c>
      <c r="G44" s="59">
        <v>25957603.108685594</v>
      </c>
      <c r="H44" s="59">
        <v>25495408.730573177</v>
      </c>
      <c r="I44" s="59">
        <v>28469882.375268929</v>
      </c>
      <c r="J44" s="160">
        <v>21781296.382090032</v>
      </c>
      <c r="K44" s="191">
        <f t="shared" si="1"/>
        <v>99436945.447188467</v>
      </c>
    </row>
  </sheetData>
  <mergeCells count="2">
    <mergeCell ref="B2:K2"/>
    <mergeCell ref="B3:K3"/>
  </mergeCells>
  <pageMargins left="0.7" right="0.7" top="0.75" bottom="0.75" header="0.3" footer="0.3"/>
  <pageSetup paperSize="9" orientation="portrait" horizontalDpi="300" verticalDpi="30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6" tint="0.39997558519241921"/>
  </sheetPr>
  <dimension ref="B1:IA44"/>
  <sheetViews>
    <sheetView zoomScale="85" zoomScaleNormal="85" workbookViewId="0">
      <pane xSplit="4" ySplit="4" topLeftCell="E5" activePane="bottomRight" state="frozen"/>
      <selection activeCell="Q19" sqref="Q19"/>
      <selection pane="topRight" activeCell="Q19" sqref="Q19"/>
      <selection pane="bottomLeft" activeCell="Q19" sqref="Q19"/>
      <selection pane="bottomRight" activeCell="B2" sqref="B2:K2"/>
    </sheetView>
  </sheetViews>
  <sheetFormatPr defaultRowHeight="12.75" x14ac:dyDescent="0.2"/>
  <cols>
    <col min="1" max="1" width="4.7109375" style="82" customWidth="1"/>
    <col min="2" max="4" width="10.7109375" style="91" customWidth="1"/>
    <col min="5" max="11" width="25.7109375" style="82" customWidth="1"/>
    <col min="12" max="12" width="15" style="82" bestFit="1" customWidth="1"/>
    <col min="13" max="13" width="15.42578125" style="82" bestFit="1" customWidth="1"/>
    <col min="14" max="15" width="9.140625" style="82"/>
    <col min="16" max="16" width="11.28515625" style="82" customWidth="1"/>
    <col min="17" max="17" width="12.7109375" style="82" customWidth="1"/>
    <col min="18" max="256" width="9.140625" style="82"/>
    <col min="257" max="257" width="6.5703125" style="82" customWidth="1"/>
    <col min="258" max="258" width="16.5703125" style="82" customWidth="1"/>
    <col min="259" max="259" width="9.85546875" style="82" bestFit="1" customWidth="1"/>
    <col min="260" max="263" width="19.7109375" style="82" customWidth="1"/>
    <col min="264" max="264" width="18.7109375" style="82" customWidth="1"/>
    <col min="265" max="265" width="18.85546875" style="82" customWidth="1"/>
    <col min="266" max="267" width="19.7109375" style="82" customWidth="1"/>
    <col min="268" max="268" width="9.140625" style="82"/>
    <col min="269" max="269" width="15.28515625" style="82" bestFit="1" customWidth="1"/>
    <col min="270" max="271" width="9.140625" style="82"/>
    <col min="272" max="272" width="11.28515625" style="82" customWidth="1"/>
    <col min="273" max="273" width="12.7109375" style="82" customWidth="1"/>
    <col min="274" max="512" width="9.140625" style="82"/>
    <col min="513" max="513" width="6.5703125" style="82" customWidth="1"/>
    <col min="514" max="514" width="16.5703125" style="82" customWidth="1"/>
    <col min="515" max="515" width="9.85546875" style="82" bestFit="1" customWidth="1"/>
    <col min="516" max="519" width="19.7109375" style="82" customWidth="1"/>
    <col min="520" max="520" width="18.7109375" style="82" customWidth="1"/>
    <col min="521" max="521" width="18.85546875" style="82" customWidth="1"/>
    <col min="522" max="523" width="19.7109375" style="82" customWidth="1"/>
    <col min="524" max="524" width="9.140625" style="82"/>
    <col min="525" max="525" width="15.28515625" style="82" bestFit="1" customWidth="1"/>
    <col min="526" max="527" width="9.140625" style="82"/>
    <col min="528" max="528" width="11.28515625" style="82" customWidth="1"/>
    <col min="529" max="529" width="12.7109375" style="82" customWidth="1"/>
    <col min="530" max="768" width="9.140625" style="82"/>
    <col min="769" max="769" width="6.5703125" style="82" customWidth="1"/>
    <col min="770" max="770" width="16.5703125" style="82" customWidth="1"/>
    <col min="771" max="771" width="9.85546875" style="82" bestFit="1" customWidth="1"/>
    <col min="772" max="775" width="19.7109375" style="82" customWidth="1"/>
    <col min="776" max="776" width="18.7109375" style="82" customWidth="1"/>
    <col min="777" max="777" width="18.85546875" style="82" customWidth="1"/>
    <col min="778" max="779" width="19.7109375" style="82" customWidth="1"/>
    <col min="780" max="780" width="9.140625" style="82"/>
    <col min="781" max="781" width="15.28515625" style="82" bestFit="1" customWidth="1"/>
    <col min="782" max="783" width="9.140625" style="82"/>
    <col min="784" max="784" width="11.28515625" style="82" customWidth="1"/>
    <col min="785" max="785" width="12.7109375" style="82" customWidth="1"/>
    <col min="786" max="1024" width="9.140625" style="82"/>
    <col min="1025" max="1025" width="6.5703125" style="82" customWidth="1"/>
    <col min="1026" max="1026" width="16.5703125" style="82" customWidth="1"/>
    <col min="1027" max="1027" width="9.85546875" style="82" bestFit="1" customWidth="1"/>
    <col min="1028" max="1031" width="19.7109375" style="82" customWidth="1"/>
    <col min="1032" max="1032" width="18.7109375" style="82" customWidth="1"/>
    <col min="1033" max="1033" width="18.85546875" style="82" customWidth="1"/>
    <col min="1034" max="1035" width="19.7109375" style="82" customWidth="1"/>
    <col min="1036" max="1036" width="9.140625" style="82"/>
    <col min="1037" max="1037" width="15.28515625" style="82" bestFit="1" customWidth="1"/>
    <col min="1038" max="1039" width="9.140625" style="82"/>
    <col min="1040" max="1040" width="11.28515625" style="82" customWidth="1"/>
    <col min="1041" max="1041" width="12.7109375" style="82" customWidth="1"/>
    <col min="1042" max="1280" width="9.140625" style="82"/>
    <col min="1281" max="1281" width="6.5703125" style="82" customWidth="1"/>
    <col min="1282" max="1282" width="16.5703125" style="82" customWidth="1"/>
    <col min="1283" max="1283" width="9.85546875" style="82" bestFit="1" customWidth="1"/>
    <col min="1284" max="1287" width="19.7109375" style="82" customWidth="1"/>
    <col min="1288" max="1288" width="18.7109375" style="82" customWidth="1"/>
    <col min="1289" max="1289" width="18.85546875" style="82" customWidth="1"/>
    <col min="1290" max="1291" width="19.7109375" style="82" customWidth="1"/>
    <col min="1292" max="1292" width="9.140625" style="82"/>
    <col min="1293" max="1293" width="15.28515625" style="82" bestFit="1" customWidth="1"/>
    <col min="1294" max="1295" width="9.140625" style="82"/>
    <col min="1296" max="1296" width="11.28515625" style="82" customWidth="1"/>
    <col min="1297" max="1297" width="12.7109375" style="82" customWidth="1"/>
    <col min="1298" max="1536" width="9.140625" style="82"/>
    <col min="1537" max="1537" width="6.5703125" style="82" customWidth="1"/>
    <col min="1538" max="1538" width="16.5703125" style="82" customWidth="1"/>
    <col min="1539" max="1539" width="9.85546875" style="82" bestFit="1" customWidth="1"/>
    <col min="1540" max="1543" width="19.7109375" style="82" customWidth="1"/>
    <col min="1544" max="1544" width="18.7109375" style="82" customWidth="1"/>
    <col min="1545" max="1545" width="18.85546875" style="82" customWidth="1"/>
    <col min="1546" max="1547" width="19.7109375" style="82" customWidth="1"/>
    <col min="1548" max="1548" width="9.140625" style="82"/>
    <col min="1549" max="1549" width="15.28515625" style="82" bestFit="1" customWidth="1"/>
    <col min="1550" max="1551" width="9.140625" style="82"/>
    <col min="1552" max="1552" width="11.28515625" style="82" customWidth="1"/>
    <col min="1553" max="1553" width="12.7109375" style="82" customWidth="1"/>
    <col min="1554" max="1792" width="9.140625" style="82"/>
    <col min="1793" max="1793" width="6.5703125" style="82" customWidth="1"/>
    <col min="1794" max="1794" width="16.5703125" style="82" customWidth="1"/>
    <col min="1795" max="1795" width="9.85546875" style="82" bestFit="1" customWidth="1"/>
    <col min="1796" max="1799" width="19.7109375" style="82" customWidth="1"/>
    <col min="1800" max="1800" width="18.7109375" style="82" customWidth="1"/>
    <col min="1801" max="1801" width="18.85546875" style="82" customWidth="1"/>
    <col min="1802" max="1803" width="19.7109375" style="82" customWidth="1"/>
    <col min="1804" max="1804" width="9.140625" style="82"/>
    <col min="1805" max="1805" width="15.28515625" style="82" bestFit="1" customWidth="1"/>
    <col min="1806" max="1807" width="9.140625" style="82"/>
    <col min="1808" max="1808" width="11.28515625" style="82" customWidth="1"/>
    <col min="1809" max="1809" width="12.7109375" style="82" customWidth="1"/>
    <col min="1810" max="2048" width="9.140625" style="82"/>
    <col min="2049" max="2049" width="6.5703125" style="82" customWidth="1"/>
    <col min="2050" max="2050" width="16.5703125" style="82" customWidth="1"/>
    <col min="2051" max="2051" width="9.85546875" style="82" bestFit="1" customWidth="1"/>
    <col min="2052" max="2055" width="19.7109375" style="82" customWidth="1"/>
    <col min="2056" max="2056" width="18.7109375" style="82" customWidth="1"/>
    <col min="2057" max="2057" width="18.85546875" style="82" customWidth="1"/>
    <col min="2058" max="2059" width="19.7109375" style="82" customWidth="1"/>
    <col min="2060" max="2060" width="9.140625" style="82"/>
    <col min="2061" max="2061" width="15.28515625" style="82" bestFit="1" customWidth="1"/>
    <col min="2062" max="2063" width="9.140625" style="82"/>
    <col min="2064" max="2064" width="11.28515625" style="82" customWidth="1"/>
    <col min="2065" max="2065" width="12.7109375" style="82" customWidth="1"/>
    <col min="2066" max="2304" width="9.140625" style="82"/>
    <col min="2305" max="2305" width="6.5703125" style="82" customWidth="1"/>
    <col min="2306" max="2306" width="16.5703125" style="82" customWidth="1"/>
    <col min="2307" max="2307" width="9.85546875" style="82" bestFit="1" customWidth="1"/>
    <col min="2308" max="2311" width="19.7109375" style="82" customWidth="1"/>
    <col min="2312" max="2312" width="18.7109375" style="82" customWidth="1"/>
    <col min="2313" max="2313" width="18.85546875" style="82" customWidth="1"/>
    <col min="2314" max="2315" width="19.7109375" style="82" customWidth="1"/>
    <col min="2316" max="2316" width="9.140625" style="82"/>
    <col min="2317" max="2317" width="15.28515625" style="82" bestFit="1" customWidth="1"/>
    <col min="2318" max="2319" width="9.140625" style="82"/>
    <col min="2320" max="2320" width="11.28515625" style="82" customWidth="1"/>
    <col min="2321" max="2321" width="12.7109375" style="82" customWidth="1"/>
    <col min="2322" max="2560" width="9.140625" style="82"/>
    <col min="2561" max="2561" width="6.5703125" style="82" customWidth="1"/>
    <col min="2562" max="2562" width="16.5703125" style="82" customWidth="1"/>
    <col min="2563" max="2563" width="9.85546875" style="82" bestFit="1" customWidth="1"/>
    <col min="2564" max="2567" width="19.7109375" style="82" customWidth="1"/>
    <col min="2568" max="2568" width="18.7109375" style="82" customWidth="1"/>
    <col min="2569" max="2569" width="18.85546875" style="82" customWidth="1"/>
    <col min="2570" max="2571" width="19.7109375" style="82" customWidth="1"/>
    <col min="2572" max="2572" width="9.140625" style="82"/>
    <col min="2573" max="2573" width="15.28515625" style="82" bestFit="1" customWidth="1"/>
    <col min="2574" max="2575" width="9.140625" style="82"/>
    <col min="2576" max="2576" width="11.28515625" style="82" customWidth="1"/>
    <col min="2577" max="2577" width="12.7109375" style="82" customWidth="1"/>
    <col min="2578" max="2816" width="9.140625" style="82"/>
    <col min="2817" max="2817" width="6.5703125" style="82" customWidth="1"/>
    <col min="2818" max="2818" width="16.5703125" style="82" customWidth="1"/>
    <col min="2819" max="2819" width="9.85546875" style="82" bestFit="1" customWidth="1"/>
    <col min="2820" max="2823" width="19.7109375" style="82" customWidth="1"/>
    <col min="2824" max="2824" width="18.7109375" style="82" customWidth="1"/>
    <col min="2825" max="2825" width="18.85546875" style="82" customWidth="1"/>
    <col min="2826" max="2827" width="19.7109375" style="82" customWidth="1"/>
    <col min="2828" max="2828" width="9.140625" style="82"/>
    <col min="2829" max="2829" width="15.28515625" style="82" bestFit="1" customWidth="1"/>
    <col min="2830" max="2831" width="9.140625" style="82"/>
    <col min="2832" max="2832" width="11.28515625" style="82" customWidth="1"/>
    <col min="2833" max="2833" width="12.7109375" style="82" customWidth="1"/>
    <col min="2834" max="3072" width="9.140625" style="82"/>
    <col min="3073" max="3073" width="6.5703125" style="82" customWidth="1"/>
    <col min="3074" max="3074" width="16.5703125" style="82" customWidth="1"/>
    <col min="3075" max="3075" width="9.85546875" style="82" bestFit="1" customWidth="1"/>
    <col min="3076" max="3079" width="19.7109375" style="82" customWidth="1"/>
    <col min="3080" max="3080" width="18.7109375" style="82" customWidth="1"/>
    <col min="3081" max="3081" width="18.85546875" style="82" customWidth="1"/>
    <col min="3082" max="3083" width="19.7109375" style="82" customWidth="1"/>
    <col min="3084" max="3084" width="9.140625" style="82"/>
    <col min="3085" max="3085" width="15.28515625" style="82" bestFit="1" customWidth="1"/>
    <col min="3086" max="3087" width="9.140625" style="82"/>
    <col min="3088" max="3088" width="11.28515625" style="82" customWidth="1"/>
    <col min="3089" max="3089" width="12.7109375" style="82" customWidth="1"/>
    <col min="3090" max="3328" width="9.140625" style="82"/>
    <col min="3329" max="3329" width="6.5703125" style="82" customWidth="1"/>
    <col min="3330" max="3330" width="16.5703125" style="82" customWidth="1"/>
    <col min="3331" max="3331" width="9.85546875" style="82" bestFit="1" customWidth="1"/>
    <col min="3332" max="3335" width="19.7109375" style="82" customWidth="1"/>
    <col min="3336" max="3336" width="18.7109375" style="82" customWidth="1"/>
    <col min="3337" max="3337" width="18.85546875" style="82" customWidth="1"/>
    <col min="3338" max="3339" width="19.7109375" style="82" customWidth="1"/>
    <col min="3340" max="3340" width="9.140625" style="82"/>
    <col min="3341" max="3341" width="15.28515625" style="82" bestFit="1" customWidth="1"/>
    <col min="3342" max="3343" width="9.140625" style="82"/>
    <col min="3344" max="3344" width="11.28515625" style="82" customWidth="1"/>
    <col min="3345" max="3345" width="12.7109375" style="82" customWidth="1"/>
    <col min="3346" max="3584" width="9.140625" style="82"/>
    <col min="3585" max="3585" width="6.5703125" style="82" customWidth="1"/>
    <col min="3586" max="3586" width="16.5703125" style="82" customWidth="1"/>
    <col min="3587" max="3587" width="9.85546875" style="82" bestFit="1" customWidth="1"/>
    <col min="3588" max="3591" width="19.7109375" style="82" customWidth="1"/>
    <col min="3592" max="3592" width="18.7109375" style="82" customWidth="1"/>
    <col min="3593" max="3593" width="18.85546875" style="82" customWidth="1"/>
    <col min="3594" max="3595" width="19.7109375" style="82" customWidth="1"/>
    <col min="3596" max="3596" width="9.140625" style="82"/>
    <col min="3597" max="3597" width="15.28515625" style="82" bestFit="1" customWidth="1"/>
    <col min="3598" max="3599" width="9.140625" style="82"/>
    <col min="3600" max="3600" width="11.28515625" style="82" customWidth="1"/>
    <col min="3601" max="3601" width="12.7109375" style="82" customWidth="1"/>
    <col min="3602" max="3840" width="9.140625" style="82"/>
    <col min="3841" max="3841" width="6.5703125" style="82" customWidth="1"/>
    <col min="3842" max="3842" width="16.5703125" style="82" customWidth="1"/>
    <col min="3843" max="3843" width="9.85546875" style="82" bestFit="1" customWidth="1"/>
    <col min="3844" max="3847" width="19.7109375" style="82" customWidth="1"/>
    <col min="3848" max="3848" width="18.7109375" style="82" customWidth="1"/>
    <col min="3849" max="3849" width="18.85546875" style="82" customWidth="1"/>
    <col min="3850" max="3851" width="19.7109375" style="82" customWidth="1"/>
    <col min="3852" max="3852" width="9.140625" style="82"/>
    <col min="3853" max="3853" width="15.28515625" style="82" bestFit="1" customWidth="1"/>
    <col min="3854" max="3855" width="9.140625" style="82"/>
    <col min="3856" max="3856" width="11.28515625" style="82" customWidth="1"/>
    <col min="3857" max="3857" width="12.7109375" style="82" customWidth="1"/>
    <col min="3858" max="4096" width="9.140625" style="82"/>
    <col min="4097" max="4097" width="6.5703125" style="82" customWidth="1"/>
    <col min="4098" max="4098" width="16.5703125" style="82" customWidth="1"/>
    <col min="4099" max="4099" width="9.85546875" style="82" bestFit="1" customWidth="1"/>
    <col min="4100" max="4103" width="19.7109375" style="82" customWidth="1"/>
    <col min="4104" max="4104" width="18.7109375" style="82" customWidth="1"/>
    <col min="4105" max="4105" width="18.85546875" style="82" customWidth="1"/>
    <col min="4106" max="4107" width="19.7109375" style="82" customWidth="1"/>
    <col min="4108" max="4108" width="9.140625" style="82"/>
    <col min="4109" max="4109" width="15.28515625" style="82" bestFit="1" customWidth="1"/>
    <col min="4110" max="4111" width="9.140625" style="82"/>
    <col min="4112" max="4112" width="11.28515625" style="82" customWidth="1"/>
    <col min="4113" max="4113" width="12.7109375" style="82" customWidth="1"/>
    <col min="4114" max="4352" width="9.140625" style="82"/>
    <col min="4353" max="4353" width="6.5703125" style="82" customWidth="1"/>
    <col min="4354" max="4354" width="16.5703125" style="82" customWidth="1"/>
    <col min="4355" max="4355" width="9.85546875" style="82" bestFit="1" customWidth="1"/>
    <col min="4356" max="4359" width="19.7109375" style="82" customWidth="1"/>
    <col min="4360" max="4360" width="18.7109375" style="82" customWidth="1"/>
    <col min="4361" max="4361" width="18.85546875" style="82" customWidth="1"/>
    <col min="4362" max="4363" width="19.7109375" style="82" customWidth="1"/>
    <col min="4364" max="4364" width="9.140625" style="82"/>
    <col min="4365" max="4365" width="15.28515625" style="82" bestFit="1" customWidth="1"/>
    <col min="4366" max="4367" width="9.140625" style="82"/>
    <col min="4368" max="4368" width="11.28515625" style="82" customWidth="1"/>
    <col min="4369" max="4369" width="12.7109375" style="82" customWidth="1"/>
    <col min="4370" max="4608" width="9.140625" style="82"/>
    <col min="4609" max="4609" width="6.5703125" style="82" customWidth="1"/>
    <col min="4610" max="4610" width="16.5703125" style="82" customWidth="1"/>
    <col min="4611" max="4611" width="9.85546875" style="82" bestFit="1" customWidth="1"/>
    <col min="4612" max="4615" width="19.7109375" style="82" customWidth="1"/>
    <col min="4616" max="4616" width="18.7109375" style="82" customWidth="1"/>
    <col min="4617" max="4617" width="18.85546875" style="82" customWidth="1"/>
    <col min="4618" max="4619" width="19.7109375" style="82" customWidth="1"/>
    <col min="4620" max="4620" width="9.140625" style="82"/>
    <col min="4621" max="4621" width="15.28515625" style="82" bestFit="1" customWidth="1"/>
    <col min="4622" max="4623" width="9.140625" style="82"/>
    <col min="4624" max="4624" width="11.28515625" style="82" customWidth="1"/>
    <col min="4625" max="4625" width="12.7109375" style="82" customWidth="1"/>
    <col min="4626" max="4864" width="9.140625" style="82"/>
    <col min="4865" max="4865" width="6.5703125" style="82" customWidth="1"/>
    <col min="4866" max="4866" width="16.5703125" style="82" customWidth="1"/>
    <col min="4867" max="4867" width="9.85546875" style="82" bestFit="1" customWidth="1"/>
    <col min="4868" max="4871" width="19.7109375" style="82" customWidth="1"/>
    <col min="4872" max="4872" width="18.7109375" style="82" customWidth="1"/>
    <col min="4873" max="4873" width="18.85546875" style="82" customWidth="1"/>
    <col min="4874" max="4875" width="19.7109375" style="82" customWidth="1"/>
    <col min="4876" max="4876" width="9.140625" style="82"/>
    <col min="4877" max="4877" width="15.28515625" style="82" bestFit="1" customWidth="1"/>
    <col min="4878" max="4879" width="9.140625" style="82"/>
    <col min="4880" max="4880" width="11.28515625" style="82" customWidth="1"/>
    <col min="4881" max="4881" width="12.7109375" style="82" customWidth="1"/>
    <col min="4882" max="5120" width="9.140625" style="82"/>
    <col min="5121" max="5121" width="6.5703125" style="82" customWidth="1"/>
    <col min="5122" max="5122" width="16.5703125" style="82" customWidth="1"/>
    <col min="5123" max="5123" width="9.85546875" style="82" bestFit="1" customWidth="1"/>
    <col min="5124" max="5127" width="19.7109375" style="82" customWidth="1"/>
    <col min="5128" max="5128" width="18.7109375" style="82" customWidth="1"/>
    <col min="5129" max="5129" width="18.85546875" style="82" customWidth="1"/>
    <col min="5130" max="5131" width="19.7109375" style="82" customWidth="1"/>
    <col min="5132" max="5132" width="9.140625" style="82"/>
    <col min="5133" max="5133" width="15.28515625" style="82" bestFit="1" customWidth="1"/>
    <col min="5134" max="5135" width="9.140625" style="82"/>
    <col min="5136" max="5136" width="11.28515625" style="82" customWidth="1"/>
    <col min="5137" max="5137" width="12.7109375" style="82" customWidth="1"/>
    <col min="5138" max="5376" width="9.140625" style="82"/>
    <col min="5377" max="5377" width="6.5703125" style="82" customWidth="1"/>
    <col min="5378" max="5378" width="16.5703125" style="82" customWidth="1"/>
    <col min="5379" max="5379" width="9.85546875" style="82" bestFit="1" customWidth="1"/>
    <col min="5380" max="5383" width="19.7109375" style="82" customWidth="1"/>
    <col min="5384" max="5384" width="18.7109375" style="82" customWidth="1"/>
    <col min="5385" max="5385" width="18.85546875" style="82" customWidth="1"/>
    <col min="5386" max="5387" width="19.7109375" style="82" customWidth="1"/>
    <col min="5388" max="5388" width="9.140625" style="82"/>
    <col min="5389" max="5389" width="15.28515625" style="82" bestFit="1" customWidth="1"/>
    <col min="5390" max="5391" width="9.140625" style="82"/>
    <col min="5392" max="5392" width="11.28515625" style="82" customWidth="1"/>
    <col min="5393" max="5393" width="12.7109375" style="82" customWidth="1"/>
    <col min="5394" max="5632" width="9.140625" style="82"/>
    <col min="5633" max="5633" width="6.5703125" style="82" customWidth="1"/>
    <col min="5634" max="5634" width="16.5703125" style="82" customWidth="1"/>
    <col min="5635" max="5635" width="9.85546875" style="82" bestFit="1" customWidth="1"/>
    <col min="5636" max="5639" width="19.7109375" style="82" customWidth="1"/>
    <col min="5640" max="5640" width="18.7109375" style="82" customWidth="1"/>
    <col min="5641" max="5641" width="18.85546875" style="82" customWidth="1"/>
    <col min="5642" max="5643" width="19.7109375" style="82" customWidth="1"/>
    <col min="5644" max="5644" width="9.140625" style="82"/>
    <col min="5645" max="5645" width="15.28515625" style="82" bestFit="1" customWidth="1"/>
    <col min="5646" max="5647" width="9.140625" style="82"/>
    <col min="5648" max="5648" width="11.28515625" style="82" customWidth="1"/>
    <col min="5649" max="5649" width="12.7109375" style="82" customWidth="1"/>
    <col min="5650" max="5888" width="9.140625" style="82"/>
    <col min="5889" max="5889" width="6.5703125" style="82" customWidth="1"/>
    <col min="5890" max="5890" width="16.5703125" style="82" customWidth="1"/>
    <col min="5891" max="5891" width="9.85546875" style="82" bestFit="1" customWidth="1"/>
    <col min="5892" max="5895" width="19.7109375" style="82" customWidth="1"/>
    <col min="5896" max="5896" width="18.7109375" style="82" customWidth="1"/>
    <col min="5897" max="5897" width="18.85546875" style="82" customWidth="1"/>
    <col min="5898" max="5899" width="19.7109375" style="82" customWidth="1"/>
    <col min="5900" max="5900" width="9.140625" style="82"/>
    <col min="5901" max="5901" width="15.28515625" style="82" bestFit="1" customWidth="1"/>
    <col min="5902" max="5903" width="9.140625" style="82"/>
    <col min="5904" max="5904" width="11.28515625" style="82" customWidth="1"/>
    <col min="5905" max="5905" width="12.7109375" style="82" customWidth="1"/>
    <col min="5906" max="6144" width="9.140625" style="82"/>
    <col min="6145" max="6145" width="6.5703125" style="82" customWidth="1"/>
    <col min="6146" max="6146" width="16.5703125" style="82" customWidth="1"/>
    <col min="6147" max="6147" width="9.85546875" style="82" bestFit="1" customWidth="1"/>
    <col min="6148" max="6151" width="19.7109375" style="82" customWidth="1"/>
    <col min="6152" max="6152" width="18.7109375" style="82" customWidth="1"/>
    <col min="6153" max="6153" width="18.85546875" style="82" customWidth="1"/>
    <col min="6154" max="6155" width="19.7109375" style="82" customWidth="1"/>
    <col min="6156" max="6156" width="9.140625" style="82"/>
    <col min="6157" max="6157" width="15.28515625" style="82" bestFit="1" customWidth="1"/>
    <col min="6158" max="6159" width="9.140625" style="82"/>
    <col min="6160" max="6160" width="11.28515625" style="82" customWidth="1"/>
    <col min="6161" max="6161" width="12.7109375" style="82" customWidth="1"/>
    <col min="6162" max="6400" width="9.140625" style="82"/>
    <col min="6401" max="6401" width="6.5703125" style="82" customWidth="1"/>
    <col min="6402" max="6402" width="16.5703125" style="82" customWidth="1"/>
    <col min="6403" max="6403" width="9.85546875" style="82" bestFit="1" customWidth="1"/>
    <col min="6404" max="6407" width="19.7109375" style="82" customWidth="1"/>
    <col min="6408" max="6408" width="18.7109375" style="82" customWidth="1"/>
    <col min="6409" max="6409" width="18.85546875" style="82" customWidth="1"/>
    <col min="6410" max="6411" width="19.7109375" style="82" customWidth="1"/>
    <col min="6412" max="6412" width="9.140625" style="82"/>
    <col min="6413" max="6413" width="15.28515625" style="82" bestFit="1" customWidth="1"/>
    <col min="6414" max="6415" width="9.140625" style="82"/>
    <col min="6416" max="6416" width="11.28515625" style="82" customWidth="1"/>
    <col min="6417" max="6417" width="12.7109375" style="82" customWidth="1"/>
    <col min="6418" max="6656" width="9.140625" style="82"/>
    <col min="6657" max="6657" width="6.5703125" style="82" customWidth="1"/>
    <col min="6658" max="6658" width="16.5703125" style="82" customWidth="1"/>
    <col min="6659" max="6659" width="9.85546875" style="82" bestFit="1" customWidth="1"/>
    <col min="6660" max="6663" width="19.7109375" style="82" customWidth="1"/>
    <col min="6664" max="6664" width="18.7109375" style="82" customWidth="1"/>
    <col min="6665" max="6665" width="18.85546875" style="82" customWidth="1"/>
    <col min="6666" max="6667" width="19.7109375" style="82" customWidth="1"/>
    <col min="6668" max="6668" width="9.140625" style="82"/>
    <col min="6669" max="6669" width="15.28515625" style="82" bestFit="1" customWidth="1"/>
    <col min="6670" max="6671" width="9.140625" style="82"/>
    <col min="6672" max="6672" width="11.28515625" style="82" customWidth="1"/>
    <col min="6673" max="6673" width="12.7109375" style="82" customWidth="1"/>
    <col min="6674" max="6912" width="9.140625" style="82"/>
    <col min="6913" max="6913" width="6.5703125" style="82" customWidth="1"/>
    <col min="6914" max="6914" width="16.5703125" style="82" customWidth="1"/>
    <col min="6915" max="6915" width="9.85546875" style="82" bestFit="1" customWidth="1"/>
    <col min="6916" max="6919" width="19.7109375" style="82" customWidth="1"/>
    <col min="6920" max="6920" width="18.7109375" style="82" customWidth="1"/>
    <col min="6921" max="6921" width="18.85546875" style="82" customWidth="1"/>
    <col min="6922" max="6923" width="19.7109375" style="82" customWidth="1"/>
    <col min="6924" max="6924" width="9.140625" style="82"/>
    <col min="6925" max="6925" width="15.28515625" style="82" bestFit="1" customWidth="1"/>
    <col min="6926" max="6927" width="9.140625" style="82"/>
    <col min="6928" max="6928" width="11.28515625" style="82" customWidth="1"/>
    <col min="6929" max="6929" width="12.7109375" style="82" customWidth="1"/>
    <col min="6930" max="7168" width="9.140625" style="82"/>
    <col min="7169" max="7169" width="6.5703125" style="82" customWidth="1"/>
    <col min="7170" max="7170" width="16.5703125" style="82" customWidth="1"/>
    <col min="7171" max="7171" width="9.85546875" style="82" bestFit="1" customWidth="1"/>
    <col min="7172" max="7175" width="19.7109375" style="82" customWidth="1"/>
    <col min="7176" max="7176" width="18.7109375" style="82" customWidth="1"/>
    <col min="7177" max="7177" width="18.85546875" style="82" customWidth="1"/>
    <col min="7178" max="7179" width="19.7109375" style="82" customWidth="1"/>
    <col min="7180" max="7180" width="9.140625" style="82"/>
    <col min="7181" max="7181" width="15.28515625" style="82" bestFit="1" customWidth="1"/>
    <col min="7182" max="7183" width="9.140625" style="82"/>
    <col min="7184" max="7184" width="11.28515625" style="82" customWidth="1"/>
    <col min="7185" max="7185" width="12.7109375" style="82" customWidth="1"/>
    <col min="7186" max="7424" width="9.140625" style="82"/>
    <col min="7425" max="7425" width="6.5703125" style="82" customWidth="1"/>
    <col min="7426" max="7426" width="16.5703125" style="82" customWidth="1"/>
    <col min="7427" max="7427" width="9.85546875" style="82" bestFit="1" customWidth="1"/>
    <col min="7428" max="7431" width="19.7109375" style="82" customWidth="1"/>
    <col min="7432" max="7432" width="18.7109375" style="82" customWidth="1"/>
    <col min="7433" max="7433" width="18.85546875" style="82" customWidth="1"/>
    <col min="7434" max="7435" width="19.7109375" style="82" customWidth="1"/>
    <col min="7436" max="7436" width="9.140625" style="82"/>
    <col min="7437" max="7437" width="15.28515625" style="82" bestFit="1" customWidth="1"/>
    <col min="7438" max="7439" width="9.140625" style="82"/>
    <col min="7440" max="7440" width="11.28515625" style="82" customWidth="1"/>
    <col min="7441" max="7441" width="12.7109375" style="82" customWidth="1"/>
    <col min="7442" max="7680" width="9.140625" style="82"/>
    <col min="7681" max="7681" width="6.5703125" style="82" customWidth="1"/>
    <col min="7682" max="7682" width="16.5703125" style="82" customWidth="1"/>
    <col min="7683" max="7683" width="9.85546875" style="82" bestFit="1" customWidth="1"/>
    <col min="7684" max="7687" width="19.7109375" style="82" customWidth="1"/>
    <col min="7688" max="7688" width="18.7109375" style="82" customWidth="1"/>
    <col min="7689" max="7689" width="18.85546875" style="82" customWidth="1"/>
    <col min="7690" max="7691" width="19.7109375" style="82" customWidth="1"/>
    <col min="7692" max="7692" width="9.140625" style="82"/>
    <col min="7693" max="7693" width="15.28515625" style="82" bestFit="1" customWidth="1"/>
    <col min="7694" max="7695" width="9.140625" style="82"/>
    <col min="7696" max="7696" width="11.28515625" style="82" customWidth="1"/>
    <col min="7697" max="7697" width="12.7109375" style="82" customWidth="1"/>
    <col min="7698" max="7936" width="9.140625" style="82"/>
    <col min="7937" max="7937" width="6.5703125" style="82" customWidth="1"/>
    <col min="7938" max="7938" width="16.5703125" style="82" customWidth="1"/>
    <col min="7939" max="7939" width="9.85546875" style="82" bestFit="1" customWidth="1"/>
    <col min="7940" max="7943" width="19.7109375" style="82" customWidth="1"/>
    <col min="7944" max="7944" width="18.7109375" style="82" customWidth="1"/>
    <col min="7945" max="7945" width="18.85546875" style="82" customWidth="1"/>
    <col min="7946" max="7947" width="19.7109375" style="82" customWidth="1"/>
    <col min="7948" max="7948" width="9.140625" style="82"/>
    <col min="7949" max="7949" width="15.28515625" style="82" bestFit="1" customWidth="1"/>
    <col min="7950" max="7951" width="9.140625" style="82"/>
    <col min="7952" max="7952" width="11.28515625" style="82" customWidth="1"/>
    <col min="7953" max="7953" width="12.7109375" style="82" customWidth="1"/>
    <col min="7954" max="8192" width="9.140625" style="82"/>
    <col min="8193" max="8193" width="6.5703125" style="82" customWidth="1"/>
    <col min="8194" max="8194" width="16.5703125" style="82" customWidth="1"/>
    <col min="8195" max="8195" width="9.85546875" style="82" bestFit="1" customWidth="1"/>
    <col min="8196" max="8199" width="19.7109375" style="82" customWidth="1"/>
    <col min="8200" max="8200" width="18.7109375" style="82" customWidth="1"/>
    <col min="8201" max="8201" width="18.85546875" style="82" customWidth="1"/>
    <col min="8202" max="8203" width="19.7109375" style="82" customWidth="1"/>
    <col min="8204" max="8204" width="9.140625" style="82"/>
    <col min="8205" max="8205" width="15.28515625" style="82" bestFit="1" customWidth="1"/>
    <col min="8206" max="8207" width="9.140625" style="82"/>
    <col min="8208" max="8208" width="11.28515625" style="82" customWidth="1"/>
    <col min="8209" max="8209" width="12.7109375" style="82" customWidth="1"/>
    <col min="8210" max="8448" width="9.140625" style="82"/>
    <col min="8449" max="8449" width="6.5703125" style="82" customWidth="1"/>
    <col min="8450" max="8450" width="16.5703125" style="82" customWidth="1"/>
    <col min="8451" max="8451" width="9.85546875" style="82" bestFit="1" customWidth="1"/>
    <col min="8452" max="8455" width="19.7109375" style="82" customWidth="1"/>
    <col min="8456" max="8456" width="18.7109375" style="82" customWidth="1"/>
    <col min="8457" max="8457" width="18.85546875" style="82" customWidth="1"/>
    <col min="8458" max="8459" width="19.7109375" style="82" customWidth="1"/>
    <col min="8460" max="8460" width="9.140625" style="82"/>
    <col min="8461" max="8461" width="15.28515625" style="82" bestFit="1" customWidth="1"/>
    <col min="8462" max="8463" width="9.140625" style="82"/>
    <col min="8464" max="8464" width="11.28515625" style="82" customWidth="1"/>
    <col min="8465" max="8465" width="12.7109375" style="82" customWidth="1"/>
    <col min="8466" max="8704" width="9.140625" style="82"/>
    <col min="8705" max="8705" width="6.5703125" style="82" customWidth="1"/>
    <col min="8706" max="8706" width="16.5703125" style="82" customWidth="1"/>
    <col min="8707" max="8707" width="9.85546875" style="82" bestFit="1" customWidth="1"/>
    <col min="8708" max="8711" width="19.7109375" style="82" customWidth="1"/>
    <col min="8712" max="8712" width="18.7109375" style="82" customWidth="1"/>
    <col min="8713" max="8713" width="18.85546875" style="82" customWidth="1"/>
    <col min="8714" max="8715" width="19.7109375" style="82" customWidth="1"/>
    <col min="8716" max="8716" width="9.140625" style="82"/>
    <col min="8717" max="8717" width="15.28515625" style="82" bestFit="1" customWidth="1"/>
    <col min="8718" max="8719" width="9.140625" style="82"/>
    <col min="8720" max="8720" width="11.28515625" style="82" customWidth="1"/>
    <col min="8721" max="8721" width="12.7109375" style="82" customWidth="1"/>
    <col min="8722" max="8960" width="9.140625" style="82"/>
    <col min="8961" max="8961" width="6.5703125" style="82" customWidth="1"/>
    <col min="8962" max="8962" width="16.5703125" style="82" customWidth="1"/>
    <col min="8963" max="8963" width="9.85546875" style="82" bestFit="1" customWidth="1"/>
    <col min="8964" max="8967" width="19.7109375" style="82" customWidth="1"/>
    <col min="8968" max="8968" width="18.7109375" style="82" customWidth="1"/>
    <col min="8969" max="8969" width="18.85546875" style="82" customWidth="1"/>
    <col min="8970" max="8971" width="19.7109375" style="82" customWidth="1"/>
    <col min="8972" max="8972" width="9.140625" style="82"/>
    <col min="8973" max="8973" width="15.28515625" style="82" bestFit="1" customWidth="1"/>
    <col min="8974" max="8975" width="9.140625" style="82"/>
    <col min="8976" max="8976" width="11.28515625" style="82" customWidth="1"/>
    <col min="8977" max="8977" width="12.7109375" style="82" customWidth="1"/>
    <col min="8978" max="9216" width="9.140625" style="82"/>
    <col min="9217" max="9217" width="6.5703125" style="82" customWidth="1"/>
    <col min="9218" max="9218" width="16.5703125" style="82" customWidth="1"/>
    <col min="9219" max="9219" width="9.85546875" style="82" bestFit="1" customWidth="1"/>
    <col min="9220" max="9223" width="19.7109375" style="82" customWidth="1"/>
    <col min="9224" max="9224" width="18.7109375" style="82" customWidth="1"/>
    <col min="9225" max="9225" width="18.85546875" style="82" customWidth="1"/>
    <col min="9226" max="9227" width="19.7109375" style="82" customWidth="1"/>
    <col min="9228" max="9228" width="9.140625" style="82"/>
    <col min="9229" max="9229" width="15.28515625" style="82" bestFit="1" customWidth="1"/>
    <col min="9230" max="9231" width="9.140625" style="82"/>
    <col min="9232" max="9232" width="11.28515625" style="82" customWidth="1"/>
    <col min="9233" max="9233" width="12.7109375" style="82" customWidth="1"/>
    <col min="9234" max="9472" width="9.140625" style="82"/>
    <col min="9473" max="9473" width="6.5703125" style="82" customWidth="1"/>
    <col min="9474" max="9474" width="16.5703125" style="82" customWidth="1"/>
    <col min="9475" max="9475" width="9.85546875" style="82" bestFit="1" customWidth="1"/>
    <col min="9476" max="9479" width="19.7109375" style="82" customWidth="1"/>
    <col min="9480" max="9480" width="18.7109375" style="82" customWidth="1"/>
    <col min="9481" max="9481" width="18.85546875" style="82" customWidth="1"/>
    <col min="9482" max="9483" width="19.7109375" style="82" customWidth="1"/>
    <col min="9484" max="9484" width="9.140625" style="82"/>
    <col min="9485" max="9485" width="15.28515625" style="82" bestFit="1" customWidth="1"/>
    <col min="9486" max="9487" width="9.140625" style="82"/>
    <col min="9488" max="9488" width="11.28515625" style="82" customWidth="1"/>
    <col min="9489" max="9489" width="12.7109375" style="82" customWidth="1"/>
    <col min="9490" max="9728" width="9.140625" style="82"/>
    <col min="9729" max="9729" width="6.5703125" style="82" customWidth="1"/>
    <col min="9730" max="9730" width="16.5703125" style="82" customWidth="1"/>
    <col min="9731" max="9731" width="9.85546875" style="82" bestFit="1" customWidth="1"/>
    <col min="9732" max="9735" width="19.7109375" style="82" customWidth="1"/>
    <col min="9736" max="9736" width="18.7109375" style="82" customWidth="1"/>
    <col min="9737" max="9737" width="18.85546875" style="82" customWidth="1"/>
    <col min="9738" max="9739" width="19.7109375" style="82" customWidth="1"/>
    <col min="9740" max="9740" width="9.140625" style="82"/>
    <col min="9741" max="9741" width="15.28515625" style="82" bestFit="1" customWidth="1"/>
    <col min="9742" max="9743" width="9.140625" style="82"/>
    <col min="9744" max="9744" width="11.28515625" style="82" customWidth="1"/>
    <col min="9745" max="9745" width="12.7109375" style="82" customWidth="1"/>
    <col min="9746" max="9984" width="9.140625" style="82"/>
    <col min="9985" max="9985" width="6.5703125" style="82" customWidth="1"/>
    <col min="9986" max="9986" width="16.5703125" style="82" customWidth="1"/>
    <col min="9987" max="9987" width="9.85546875" style="82" bestFit="1" customWidth="1"/>
    <col min="9988" max="9991" width="19.7109375" style="82" customWidth="1"/>
    <col min="9992" max="9992" width="18.7109375" style="82" customWidth="1"/>
    <col min="9993" max="9993" width="18.85546875" style="82" customWidth="1"/>
    <col min="9994" max="9995" width="19.7109375" style="82" customWidth="1"/>
    <col min="9996" max="9996" width="9.140625" style="82"/>
    <col min="9997" max="9997" width="15.28515625" style="82" bestFit="1" customWidth="1"/>
    <col min="9998" max="9999" width="9.140625" style="82"/>
    <col min="10000" max="10000" width="11.28515625" style="82" customWidth="1"/>
    <col min="10001" max="10001" width="12.7109375" style="82" customWidth="1"/>
    <col min="10002" max="10240" width="9.140625" style="82"/>
    <col min="10241" max="10241" width="6.5703125" style="82" customWidth="1"/>
    <col min="10242" max="10242" width="16.5703125" style="82" customWidth="1"/>
    <col min="10243" max="10243" width="9.85546875" style="82" bestFit="1" customWidth="1"/>
    <col min="10244" max="10247" width="19.7109375" style="82" customWidth="1"/>
    <col min="10248" max="10248" width="18.7109375" style="82" customWidth="1"/>
    <col min="10249" max="10249" width="18.85546875" style="82" customWidth="1"/>
    <col min="10250" max="10251" width="19.7109375" style="82" customWidth="1"/>
    <col min="10252" max="10252" width="9.140625" style="82"/>
    <col min="10253" max="10253" width="15.28515625" style="82" bestFit="1" customWidth="1"/>
    <col min="10254" max="10255" width="9.140625" style="82"/>
    <col min="10256" max="10256" width="11.28515625" style="82" customWidth="1"/>
    <col min="10257" max="10257" width="12.7109375" style="82" customWidth="1"/>
    <col min="10258" max="10496" width="9.140625" style="82"/>
    <col min="10497" max="10497" width="6.5703125" style="82" customWidth="1"/>
    <col min="10498" max="10498" width="16.5703125" style="82" customWidth="1"/>
    <col min="10499" max="10499" width="9.85546875" style="82" bestFit="1" customWidth="1"/>
    <col min="10500" max="10503" width="19.7109375" style="82" customWidth="1"/>
    <col min="10504" max="10504" width="18.7109375" style="82" customWidth="1"/>
    <col min="10505" max="10505" width="18.85546875" style="82" customWidth="1"/>
    <col min="10506" max="10507" width="19.7109375" style="82" customWidth="1"/>
    <col min="10508" max="10508" width="9.140625" style="82"/>
    <col min="10509" max="10509" width="15.28515625" style="82" bestFit="1" customWidth="1"/>
    <col min="10510" max="10511" width="9.140625" style="82"/>
    <col min="10512" max="10512" width="11.28515625" style="82" customWidth="1"/>
    <col min="10513" max="10513" width="12.7109375" style="82" customWidth="1"/>
    <col min="10514" max="10752" width="9.140625" style="82"/>
    <col min="10753" max="10753" width="6.5703125" style="82" customWidth="1"/>
    <col min="10754" max="10754" width="16.5703125" style="82" customWidth="1"/>
    <col min="10755" max="10755" width="9.85546875" style="82" bestFit="1" customWidth="1"/>
    <col min="10756" max="10759" width="19.7109375" style="82" customWidth="1"/>
    <col min="10760" max="10760" width="18.7109375" style="82" customWidth="1"/>
    <col min="10761" max="10761" width="18.85546875" style="82" customWidth="1"/>
    <col min="10762" max="10763" width="19.7109375" style="82" customWidth="1"/>
    <col min="10764" max="10764" width="9.140625" style="82"/>
    <col min="10765" max="10765" width="15.28515625" style="82" bestFit="1" customWidth="1"/>
    <col min="10766" max="10767" width="9.140625" style="82"/>
    <col min="10768" max="10768" width="11.28515625" style="82" customWidth="1"/>
    <col min="10769" max="10769" width="12.7109375" style="82" customWidth="1"/>
    <col min="10770" max="11008" width="9.140625" style="82"/>
    <col min="11009" max="11009" width="6.5703125" style="82" customWidth="1"/>
    <col min="11010" max="11010" width="16.5703125" style="82" customWidth="1"/>
    <col min="11011" max="11011" width="9.85546875" style="82" bestFit="1" customWidth="1"/>
    <col min="11012" max="11015" width="19.7109375" style="82" customWidth="1"/>
    <col min="11016" max="11016" width="18.7109375" style="82" customWidth="1"/>
    <col min="11017" max="11017" width="18.85546875" style="82" customWidth="1"/>
    <col min="11018" max="11019" width="19.7109375" style="82" customWidth="1"/>
    <col min="11020" max="11020" width="9.140625" style="82"/>
    <col min="11021" max="11021" width="15.28515625" style="82" bestFit="1" customWidth="1"/>
    <col min="11022" max="11023" width="9.140625" style="82"/>
    <col min="11024" max="11024" width="11.28515625" style="82" customWidth="1"/>
    <col min="11025" max="11025" width="12.7109375" style="82" customWidth="1"/>
    <col min="11026" max="11264" width="9.140625" style="82"/>
    <col min="11265" max="11265" width="6.5703125" style="82" customWidth="1"/>
    <col min="11266" max="11266" width="16.5703125" style="82" customWidth="1"/>
    <col min="11267" max="11267" width="9.85546875" style="82" bestFit="1" customWidth="1"/>
    <col min="11268" max="11271" width="19.7109375" style="82" customWidth="1"/>
    <col min="11272" max="11272" width="18.7109375" style="82" customWidth="1"/>
    <col min="11273" max="11273" width="18.85546875" style="82" customWidth="1"/>
    <col min="11274" max="11275" width="19.7109375" style="82" customWidth="1"/>
    <col min="11276" max="11276" width="9.140625" style="82"/>
    <col min="11277" max="11277" width="15.28515625" style="82" bestFit="1" customWidth="1"/>
    <col min="11278" max="11279" width="9.140625" style="82"/>
    <col min="11280" max="11280" width="11.28515625" style="82" customWidth="1"/>
    <col min="11281" max="11281" width="12.7109375" style="82" customWidth="1"/>
    <col min="11282" max="11520" width="9.140625" style="82"/>
    <col min="11521" max="11521" width="6.5703125" style="82" customWidth="1"/>
    <col min="11522" max="11522" width="16.5703125" style="82" customWidth="1"/>
    <col min="11523" max="11523" width="9.85546875" style="82" bestFit="1" customWidth="1"/>
    <col min="11524" max="11527" width="19.7109375" style="82" customWidth="1"/>
    <col min="11528" max="11528" width="18.7109375" style="82" customWidth="1"/>
    <col min="11529" max="11529" width="18.85546875" style="82" customWidth="1"/>
    <col min="11530" max="11531" width="19.7109375" style="82" customWidth="1"/>
    <col min="11532" max="11532" width="9.140625" style="82"/>
    <col min="11533" max="11533" width="15.28515625" style="82" bestFit="1" customWidth="1"/>
    <col min="11534" max="11535" width="9.140625" style="82"/>
    <col min="11536" max="11536" width="11.28515625" style="82" customWidth="1"/>
    <col min="11537" max="11537" width="12.7109375" style="82" customWidth="1"/>
    <col min="11538" max="11776" width="9.140625" style="82"/>
    <col min="11777" max="11777" width="6.5703125" style="82" customWidth="1"/>
    <col min="11778" max="11778" width="16.5703125" style="82" customWidth="1"/>
    <col min="11779" max="11779" width="9.85546875" style="82" bestFit="1" customWidth="1"/>
    <col min="11780" max="11783" width="19.7109375" style="82" customWidth="1"/>
    <col min="11784" max="11784" width="18.7109375" style="82" customWidth="1"/>
    <col min="11785" max="11785" width="18.85546875" style="82" customWidth="1"/>
    <col min="11786" max="11787" width="19.7109375" style="82" customWidth="1"/>
    <col min="11788" max="11788" width="9.140625" style="82"/>
    <col min="11789" max="11789" width="15.28515625" style="82" bestFit="1" customWidth="1"/>
    <col min="11790" max="11791" width="9.140625" style="82"/>
    <col min="11792" max="11792" width="11.28515625" style="82" customWidth="1"/>
    <col min="11793" max="11793" width="12.7109375" style="82" customWidth="1"/>
    <col min="11794" max="12032" width="9.140625" style="82"/>
    <col min="12033" max="12033" width="6.5703125" style="82" customWidth="1"/>
    <col min="12034" max="12034" width="16.5703125" style="82" customWidth="1"/>
    <col min="12035" max="12035" width="9.85546875" style="82" bestFit="1" customWidth="1"/>
    <col min="12036" max="12039" width="19.7109375" style="82" customWidth="1"/>
    <col min="12040" max="12040" width="18.7109375" style="82" customWidth="1"/>
    <col min="12041" max="12041" width="18.85546875" style="82" customWidth="1"/>
    <col min="12042" max="12043" width="19.7109375" style="82" customWidth="1"/>
    <col min="12044" max="12044" width="9.140625" style="82"/>
    <col min="12045" max="12045" width="15.28515625" style="82" bestFit="1" customWidth="1"/>
    <col min="12046" max="12047" width="9.140625" style="82"/>
    <col min="12048" max="12048" width="11.28515625" style="82" customWidth="1"/>
    <col min="12049" max="12049" width="12.7109375" style="82" customWidth="1"/>
    <col min="12050" max="12288" width="9.140625" style="82"/>
    <col min="12289" max="12289" width="6.5703125" style="82" customWidth="1"/>
    <col min="12290" max="12290" width="16.5703125" style="82" customWidth="1"/>
    <col min="12291" max="12291" width="9.85546875" style="82" bestFit="1" customWidth="1"/>
    <col min="12292" max="12295" width="19.7109375" style="82" customWidth="1"/>
    <col min="12296" max="12296" width="18.7109375" style="82" customWidth="1"/>
    <col min="12297" max="12297" width="18.85546875" style="82" customWidth="1"/>
    <col min="12298" max="12299" width="19.7109375" style="82" customWidth="1"/>
    <col min="12300" max="12300" width="9.140625" style="82"/>
    <col min="12301" max="12301" width="15.28515625" style="82" bestFit="1" customWidth="1"/>
    <col min="12302" max="12303" width="9.140625" style="82"/>
    <col min="12304" max="12304" width="11.28515625" style="82" customWidth="1"/>
    <col min="12305" max="12305" width="12.7109375" style="82" customWidth="1"/>
    <col min="12306" max="12544" width="9.140625" style="82"/>
    <col min="12545" max="12545" width="6.5703125" style="82" customWidth="1"/>
    <col min="12546" max="12546" width="16.5703125" style="82" customWidth="1"/>
    <col min="12547" max="12547" width="9.85546875" style="82" bestFit="1" customWidth="1"/>
    <col min="12548" max="12551" width="19.7109375" style="82" customWidth="1"/>
    <col min="12552" max="12552" width="18.7109375" style="82" customWidth="1"/>
    <col min="12553" max="12553" width="18.85546875" style="82" customWidth="1"/>
    <col min="12554" max="12555" width="19.7109375" style="82" customWidth="1"/>
    <col min="12556" max="12556" width="9.140625" style="82"/>
    <col min="12557" max="12557" width="15.28515625" style="82" bestFit="1" customWidth="1"/>
    <col min="12558" max="12559" width="9.140625" style="82"/>
    <col min="12560" max="12560" width="11.28515625" style="82" customWidth="1"/>
    <col min="12561" max="12561" width="12.7109375" style="82" customWidth="1"/>
    <col min="12562" max="12800" width="9.140625" style="82"/>
    <col min="12801" max="12801" width="6.5703125" style="82" customWidth="1"/>
    <col min="12802" max="12802" width="16.5703125" style="82" customWidth="1"/>
    <col min="12803" max="12803" width="9.85546875" style="82" bestFit="1" customWidth="1"/>
    <col min="12804" max="12807" width="19.7109375" style="82" customWidth="1"/>
    <col min="12808" max="12808" width="18.7109375" style="82" customWidth="1"/>
    <col min="12809" max="12809" width="18.85546875" style="82" customWidth="1"/>
    <col min="12810" max="12811" width="19.7109375" style="82" customWidth="1"/>
    <col min="12812" max="12812" width="9.140625" style="82"/>
    <col min="12813" max="12813" width="15.28515625" style="82" bestFit="1" customWidth="1"/>
    <col min="12814" max="12815" width="9.140625" style="82"/>
    <col min="12816" max="12816" width="11.28515625" style="82" customWidth="1"/>
    <col min="12817" max="12817" width="12.7109375" style="82" customWidth="1"/>
    <col min="12818" max="13056" width="9.140625" style="82"/>
    <col min="13057" max="13057" width="6.5703125" style="82" customWidth="1"/>
    <col min="13058" max="13058" width="16.5703125" style="82" customWidth="1"/>
    <col min="13059" max="13059" width="9.85546875" style="82" bestFit="1" customWidth="1"/>
    <col min="13060" max="13063" width="19.7109375" style="82" customWidth="1"/>
    <col min="13064" max="13064" width="18.7109375" style="82" customWidth="1"/>
    <col min="13065" max="13065" width="18.85546875" style="82" customWidth="1"/>
    <col min="13066" max="13067" width="19.7109375" style="82" customWidth="1"/>
    <col min="13068" max="13068" width="9.140625" style="82"/>
    <col min="13069" max="13069" width="15.28515625" style="82" bestFit="1" customWidth="1"/>
    <col min="13070" max="13071" width="9.140625" style="82"/>
    <col min="13072" max="13072" width="11.28515625" style="82" customWidth="1"/>
    <col min="13073" max="13073" width="12.7109375" style="82" customWidth="1"/>
    <col min="13074" max="13312" width="9.140625" style="82"/>
    <col min="13313" max="13313" width="6.5703125" style="82" customWidth="1"/>
    <col min="13314" max="13314" width="16.5703125" style="82" customWidth="1"/>
    <col min="13315" max="13315" width="9.85546875" style="82" bestFit="1" customWidth="1"/>
    <col min="13316" max="13319" width="19.7109375" style="82" customWidth="1"/>
    <col min="13320" max="13320" width="18.7109375" style="82" customWidth="1"/>
    <col min="13321" max="13321" width="18.85546875" style="82" customWidth="1"/>
    <col min="13322" max="13323" width="19.7109375" style="82" customWidth="1"/>
    <col min="13324" max="13324" width="9.140625" style="82"/>
    <col min="13325" max="13325" width="15.28515625" style="82" bestFit="1" customWidth="1"/>
    <col min="13326" max="13327" width="9.140625" style="82"/>
    <col min="13328" max="13328" width="11.28515625" style="82" customWidth="1"/>
    <col min="13329" max="13329" width="12.7109375" style="82" customWidth="1"/>
    <col min="13330" max="13568" width="9.140625" style="82"/>
    <col min="13569" max="13569" width="6.5703125" style="82" customWidth="1"/>
    <col min="13570" max="13570" width="16.5703125" style="82" customWidth="1"/>
    <col min="13571" max="13571" width="9.85546875" style="82" bestFit="1" customWidth="1"/>
    <col min="13572" max="13575" width="19.7109375" style="82" customWidth="1"/>
    <col min="13576" max="13576" width="18.7109375" style="82" customWidth="1"/>
    <col min="13577" max="13577" width="18.85546875" style="82" customWidth="1"/>
    <col min="13578" max="13579" width="19.7109375" style="82" customWidth="1"/>
    <col min="13580" max="13580" width="9.140625" style="82"/>
    <col min="13581" max="13581" width="15.28515625" style="82" bestFit="1" customWidth="1"/>
    <col min="13582" max="13583" width="9.140625" style="82"/>
    <col min="13584" max="13584" width="11.28515625" style="82" customWidth="1"/>
    <col min="13585" max="13585" width="12.7109375" style="82" customWidth="1"/>
    <col min="13586" max="13824" width="9.140625" style="82"/>
    <col min="13825" max="13825" width="6.5703125" style="82" customWidth="1"/>
    <col min="13826" max="13826" width="16.5703125" style="82" customWidth="1"/>
    <col min="13827" max="13827" width="9.85546875" style="82" bestFit="1" customWidth="1"/>
    <col min="13828" max="13831" width="19.7109375" style="82" customWidth="1"/>
    <col min="13832" max="13832" width="18.7109375" style="82" customWidth="1"/>
    <col min="13833" max="13833" width="18.85546875" style="82" customWidth="1"/>
    <col min="13834" max="13835" width="19.7109375" style="82" customWidth="1"/>
    <col min="13836" max="13836" width="9.140625" style="82"/>
    <col min="13837" max="13837" width="15.28515625" style="82" bestFit="1" customWidth="1"/>
    <col min="13838" max="13839" width="9.140625" style="82"/>
    <col min="13840" max="13840" width="11.28515625" style="82" customWidth="1"/>
    <col min="13841" max="13841" width="12.7109375" style="82" customWidth="1"/>
    <col min="13842" max="14080" width="9.140625" style="82"/>
    <col min="14081" max="14081" width="6.5703125" style="82" customWidth="1"/>
    <col min="14082" max="14082" width="16.5703125" style="82" customWidth="1"/>
    <col min="14083" max="14083" width="9.85546875" style="82" bestFit="1" customWidth="1"/>
    <col min="14084" max="14087" width="19.7109375" style="82" customWidth="1"/>
    <col min="14088" max="14088" width="18.7109375" style="82" customWidth="1"/>
    <col min="14089" max="14089" width="18.85546875" style="82" customWidth="1"/>
    <col min="14090" max="14091" width="19.7109375" style="82" customWidth="1"/>
    <col min="14092" max="14092" width="9.140625" style="82"/>
    <col min="14093" max="14093" width="15.28515625" style="82" bestFit="1" customWidth="1"/>
    <col min="14094" max="14095" width="9.140625" style="82"/>
    <col min="14096" max="14096" width="11.28515625" style="82" customWidth="1"/>
    <col min="14097" max="14097" width="12.7109375" style="82" customWidth="1"/>
    <col min="14098" max="14336" width="9.140625" style="82"/>
    <col min="14337" max="14337" width="6.5703125" style="82" customWidth="1"/>
    <col min="14338" max="14338" width="16.5703125" style="82" customWidth="1"/>
    <col min="14339" max="14339" width="9.85546875" style="82" bestFit="1" customWidth="1"/>
    <col min="14340" max="14343" width="19.7109375" style="82" customWidth="1"/>
    <col min="14344" max="14344" width="18.7109375" style="82" customWidth="1"/>
    <col min="14345" max="14345" width="18.85546875" style="82" customWidth="1"/>
    <col min="14346" max="14347" width="19.7109375" style="82" customWidth="1"/>
    <col min="14348" max="14348" width="9.140625" style="82"/>
    <col min="14349" max="14349" width="15.28515625" style="82" bestFit="1" customWidth="1"/>
    <col min="14350" max="14351" width="9.140625" style="82"/>
    <col min="14352" max="14352" width="11.28515625" style="82" customWidth="1"/>
    <col min="14353" max="14353" width="12.7109375" style="82" customWidth="1"/>
    <col min="14354" max="14592" width="9.140625" style="82"/>
    <col min="14593" max="14593" width="6.5703125" style="82" customWidth="1"/>
    <col min="14594" max="14594" width="16.5703125" style="82" customWidth="1"/>
    <col min="14595" max="14595" width="9.85546875" style="82" bestFit="1" customWidth="1"/>
    <col min="14596" max="14599" width="19.7109375" style="82" customWidth="1"/>
    <col min="14600" max="14600" width="18.7109375" style="82" customWidth="1"/>
    <col min="14601" max="14601" width="18.85546875" style="82" customWidth="1"/>
    <col min="14602" max="14603" width="19.7109375" style="82" customWidth="1"/>
    <col min="14604" max="14604" width="9.140625" style="82"/>
    <col min="14605" max="14605" width="15.28515625" style="82" bestFit="1" customWidth="1"/>
    <col min="14606" max="14607" width="9.140625" style="82"/>
    <col min="14608" max="14608" width="11.28515625" style="82" customWidth="1"/>
    <col min="14609" max="14609" width="12.7109375" style="82" customWidth="1"/>
    <col min="14610" max="14848" width="9.140625" style="82"/>
    <col min="14849" max="14849" width="6.5703125" style="82" customWidth="1"/>
    <col min="14850" max="14850" width="16.5703125" style="82" customWidth="1"/>
    <col min="14851" max="14851" width="9.85546875" style="82" bestFit="1" customWidth="1"/>
    <col min="14852" max="14855" width="19.7109375" style="82" customWidth="1"/>
    <col min="14856" max="14856" width="18.7109375" style="82" customWidth="1"/>
    <col min="14857" max="14857" width="18.85546875" style="82" customWidth="1"/>
    <col min="14858" max="14859" width="19.7109375" style="82" customWidth="1"/>
    <col min="14860" max="14860" width="9.140625" style="82"/>
    <col min="14861" max="14861" width="15.28515625" style="82" bestFit="1" customWidth="1"/>
    <col min="14862" max="14863" width="9.140625" style="82"/>
    <col min="14864" max="14864" width="11.28515625" style="82" customWidth="1"/>
    <col min="14865" max="14865" width="12.7109375" style="82" customWidth="1"/>
    <col min="14866" max="15104" width="9.140625" style="82"/>
    <col min="15105" max="15105" width="6.5703125" style="82" customWidth="1"/>
    <col min="15106" max="15106" width="16.5703125" style="82" customWidth="1"/>
    <col min="15107" max="15107" width="9.85546875" style="82" bestFit="1" customWidth="1"/>
    <col min="15108" max="15111" width="19.7109375" style="82" customWidth="1"/>
    <col min="15112" max="15112" width="18.7109375" style="82" customWidth="1"/>
    <col min="15113" max="15113" width="18.85546875" style="82" customWidth="1"/>
    <col min="15114" max="15115" width="19.7109375" style="82" customWidth="1"/>
    <col min="15116" max="15116" width="9.140625" style="82"/>
    <col min="15117" max="15117" width="15.28515625" style="82" bestFit="1" customWidth="1"/>
    <col min="15118" max="15119" width="9.140625" style="82"/>
    <col min="15120" max="15120" width="11.28515625" style="82" customWidth="1"/>
    <col min="15121" max="15121" width="12.7109375" style="82" customWidth="1"/>
    <col min="15122" max="15360" width="9.140625" style="82"/>
    <col min="15361" max="15361" width="6.5703125" style="82" customWidth="1"/>
    <col min="15362" max="15362" width="16.5703125" style="82" customWidth="1"/>
    <col min="15363" max="15363" width="9.85546875" style="82" bestFit="1" customWidth="1"/>
    <col min="15364" max="15367" width="19.7109375" style="82" customWidth="1"/>
    <col min="15368" max="15368" width="18.7109375" style="82" customWidth="1"/>
    <col min="15369" max="15369" width="18.85546875" style="82" customWidth="1"/>
    <col min="15370" max="15371" width="19.7109375" style="82" customWidth="1"/>
    <col min="15372" max="15372" width="9.140625" style="82"/>
    <col min="15373" max="15373" width="15.28515625" style="82" bestFit="1" customWidth="1"/>
    <col min="15374" max="15375" width="9.140625" style="82"/>
    <col min="15376" max="15376" width="11.28515625" style="82" customWidth="1"/>
    <col min="15377" max="15377" width="12.7109375" style="82" customWidth="1"/>
    <col min="15378" max="15616" width="9.140625" style="82"/>
    <col min="15617" max="15617" width="6.5703125" style="82" customWidth="1"/>
    <col min="15618" max="15618" width="16.5703125" style="82" customWidth="1"/>
    <col min="15619" max="15619" width="9.85546875" style="82" bestFit="1" customWidth="1"/>
    <col min="15620" max="15623" width="19.7109375" style="82" customWidth="1"/>
    <col min="15624" max="15624" width="18.7109375" style="82" customWidth="1"/>
    <col min="15625" max="15625" width="18.85546875" style="82" customWidth="1"/>
    <col min="15626" max="15627" width="19.7109375" style="82" customWidth="1"/>
    <col min="15628" max="15628" width="9.140625" style="82"/>
    <col min="15629" max="15629" width="15.28515625" style="82" bestFit="1" customWidth="1"/>
    <col min="15630" max="15631" width="9.140625" style="82"/>
    <col min="15632" max="15632" width="11.28515625" style="82" customWidth="1"/>
    <col min="15633" max="15633" width="12.7109375" style="82" customWidth="1"/>
    <col min="15634" max="15872" width="9.140625" style="82"/>
    <col min="15873" max="15873" width="6.5703125" style="82" customWidth="1"/>
    <col min="15874" max="15874" width="16.5703125" style="82" customWidth="1"/>
    <col min="15875" max="15875" width="9.85546875" style="82" bestFit="1" customWidth="1"/>
    <col min="15876" max="15879" width="19.7109375" style="82" customWidth="1"/>
    <col min="15880" max="15880" width="18.7109375" style="82" customWidth="1"/>
    <col min="15881" max="15881" width="18.85546875" style="82" customWidth="1"/>
    <col min="15882" max="15883" width="19.7109375" style="82" customWidth="1"/>
    <col min="15884" max="15884" width="9.140625" style="82"/>
    <col min="15885" max="15885" width="15.28515625" style="82" bestFit="1" customWidth="1"/>
    <col min="15886" max="15887" width="9.140625" style="82"/>
    <col min="15888" max="15888" width="11.28515625" style="82" customWidth="1"/>
    <col min="15889" max="15889" width="12.7109375" style="82" customWidth="1"/>
    <col min="15890" max="16128" width="9.140625" style="82"/>
    <col min="16129" max="16129" width="6.5703125" style="82" customWidth="1"/>
    <col min="16130" max="16130" width="16.5703125" style="82" customWidth="1"/>
    <col min="16131" max="16131" width="9.85546875" style="82" bestFit="1" customWidth="1"/>
    <col min="16132" max="16135" width="19.7109375" style="82" customWidth="1"/>
    <col min="16136" max="16136" width="18.7109375" style="82" customWidth="1"/>
    <col min="16137" max="16137" width="18.85546875" style="82" customWidth="1"/>
    <col min="16138" max="16139" width="19.7109375" style="82" customWidth="1"/>
    <col min="16140" max="16140" width="9.140625" style="82"/>
    <col min="16141" max="16141" width="15.28515625" style="82" bestFit="1" customWidth="1"/>
    <col min="16142" max="16143" width="9.140625" style="82"/>
    <col min="16144" max="16144" width="11.28515625" style="82" customWidth="1"/>
    <col min="16145" max="16145" width="12.7109375" style="82" customWidth="1"/>
    <col min="16146" max="16384" width="9.140625" style="82"/>
  </cols>
  <sheetData>
    <row r="1" spans="2:235" s="91" customFormat="1" ht="24.95" customHeight="1" thickBot="1" x14ac:dyDescent="0.25"/>
    <row r="2" spans="2:235" s="91" customFormat="1" ht="30" customHeight="1" thickBot="1" x14ac:dyDescent="0.35">
      <c r="B2" s="281" t="s">
        <v>142</v>
      </c>
      <c r="C2" s="282"/>
      <c r="D2" s="282"/>
      <c r="E2" s="282"/>
      <c r="F2" s="282"/>
      <c r="G2" s="282"/>
      <c r="H2" s="282"/>
      <c r="I2" s="282"/>
      <c r="J2" s="282"/>
      <c r="K2" s="283"/>
      <c r="AJ2" s="102"/>
      <c r="AK2" s="102"/>
      <c r="AL2" s="102"/>
      <c r="AM2" s="102"/>
      <c r="AN2" s="102"/>
      <c r="AO2" s="102"/>
      <c r="AP2" s="102"/>
      <c r="AQ2" s="102"/>
      <c r="AR2" s="102"/>
      <c r="AS2" s="102"/>
      <c r="AT2" s="102"/>
      <c r="AU2" s="102"/>
      <c r="AV2" s="102"/>
      <c r="AW2" s="102"/>
      <c r="AX2" s="102"/>
      <c r="AY2" s="102"/>
      <c r="AZ2" s="102"/>
      <c r="BA2" s="102"/>
      <c r="BB2" s="102"/>
      <c r="BC2" s="102"/>
      <c r="BD2" s="102"/>
      <c r="BE2" s="102"/>
      <c r="BF2" s="102"/>
      <c r="BG2" s="102"/>
      <c r="BH2" s="102"/>
      <c r="BI2" s="102"/>
      <c r="BJ2" s="102"/>
      <c r="BK2" s="102"/>
      <c r="BL2" s="102"/>
      <c r="BM2" s="102"/>
      <c r="BN2" s="102"/>
      <c r="BO2" s="102"/>
      <c r="BP2" s="102"/>
      <c r="BQ2" s="102"/>
      <c r="BR2" s="102"/>
      <c r="BS2" s="102"/>
      <c r="BT2" s="102"/>
      <c r="BU2" s="102"/>
      <c r="BV2" s="102"/>
      <c r="BW2" s="102"/>
      <c r="BX2" s="102"/>
      <c r="BY2" s="102"/>
      <c r="BZ2" s="102"/>
      <c r="CA2" s="102"/>
      <c r="CB2" s="102"/>
      <c r="CC2" s="102"/>
      <c r="CD2" s="102"/>
      <c r="CE2" s="102"/>
      <c r="CF2" s="102"/>
      <c r="CG2" s="102"/>
      <c r="CH2" s="102"/>
      <c r="CI2" s="102"/>
      <c r="CJ2" s="102"/>
      <c r="CK2" s="102"/>
      <c r="CL2" s="102"/>
      <c r="CM2" s="102"/>
      <c r="CN2" s="102"/>
      <c r="CO2" s="102"/>
      <c r="CP2" s="102"/>
      <c r="CQ2" s="102"/>
      <c r="CR2" s="102"/>
      <c r="CS2" s="102"/>
      <c r="CT2" s="102"/>
      <c r="CU2" s="102"/>
      <c r="CV2" s="102"/>
      <c r="CW2" s="102"/>
      <c r="CX2" s="102"/>
      <c r="CY2" s="102"/>
      <c r="CZ2" s="102"/>
      <c r="DA2" s="102"/>
      <c r="DB2" s="102"/>
      <c r="DC2" s="102"/>
      <c r="DD2" s="102"/>
      <c r="DE2" s="102"/>
      <c r="DF2" s="102"/>
      <c r="DG2" s="102"/>
      <c r="DH2" s="102"/>
      <c r="DI2" s="102"/>
      <c r="DJ2" s="102"/>
      <c r="DK2" s="102"/>
      <c r="DL2" s="102"/>
      <c r="DM2" s="102"/>
      <c r="DN2" s="102"/>
      <c r="DO2" s="102"/>
      <c r="DP2" s="102"/>
      <c r="DQ2" s="102"/>
      <c r="DR2" s="102"/>
      <c r="DS2" s="102"/>
      <c r="DT2" s="102"/>
      <c r="DU2" s="102"/>
      <c r="DV2" s="102"/>
      <c r="DW2" s="102"/>
      <c r="DX2" s="102"/>
      <c r="DY2" s="102"/>
      <c r="DZ2" s="102"/>
      <c r="EA2" s="102"/>
      <c r="EB2" s="102"/>
      <c r="EC2" s="102"/>
      <c r="ED2" s="102"/>
      <c r="EE2" s="102"/>
      <c r="EF2" s="102"/>
      <c r="EG2" s="102"/>
      <c r="EH2" s="102"/>
      <c r="EI2" s="102"/>
      <c r="EJ2" s="102"/>
      <c r="EK2" s="102"/>
      <c r="EL2" s="102"/>
      <c r="EM2" s="102"/>
      <c r="EN2" s="102"/>
      <c r="EO2" s="102"/>
      <c r="EP2" s="102"/>
      <c r="EQ2" s="102"/>
      <c r="ER2" s="102"/>
      <c r="ES2" s="102"/>
      <c r="ET2" s="102"/>
      <c r="EU2" s="102"/>
      <c r="EV2" s="102"/>
      <c r="EW2" s="102"/>
      <c r="EX2" s="102"/>
      <c r="EY2" s="102"/>
      <c r="EZ2" s="102"/>
      <c r="FA2" s="102"/>
      <c r="FB2" s="102"/>
      <c r="FC2" s="102"/>
      <c r="FD2" s="102"/>
      <c r="FE2" s="102"/>
      <c r="FF2" s="102"/>
      <c r="FG2" s="102"/>
      <c r="FH2" s="102"/>
      <c r="FI2" s="102"/>
      <c r="FJ2" s="102"/>
      <c r="FK2" s="102"/>
      <c r="FL2" s="102"/>
      <c r="FM2" s="102"/>
      <c r="FN2" s="102"/>
      <c r="FO2" s="102"/>
      <c r="FP2" s="102"/>
      <c r="FQ2" s="102"/>
      <c r="FR2" s="102"/>
      <c r="FS2" s="102"/>
      <c r="FT2" s="102"/>
      <c r="FU2" s="102"/>
      <c r="FV2" s="102"/>
      <c r="FW2" s="102"/>
      <c r="FX2" s="102"/>
      <c r="FY2" s="102"/>
      <c r="FZ2" s="102"/>
      <c r="GA2" s="102"/>
      <c r="GB2" s="102"/>
      <c r="GC2" s="102"/>
      <c r="GD2" s="102"/>
      <c r="GE2" s="102"/>
      <c r="GF2" s="102"/>
      <c r="GG2" s="102"/>
      <c r="GH2" s="102"/>
      <c r="GI2" s="102"/>
      <c r="GJ2" s="102"/>
      <c r="GK2" s="102"/>
      <c r="GL2" s="102"/>
      <c r="GM2" s="102"/>
      <c r="GN2" s="102"/>
      <c r="GO2" s="102"/>
      <c r="GP2" s="102"/>
      <c r="GQ2" s="102"/>
      <c r="GR2" s="102"/>
      <c r="GS2" s="102"/>
      <c r="GT2" s="102"/>
      <c r="GU2" s="102"/>
      <c r="GV2" s="102"/>
      <c r="GW2" s="102"/>
      <c r="GX2" s="102"/>
      <c r="GY2" s="102"/>
      <c r="GZ2" s="102"/>
      <c r="HA2" s="102"/>
      <c r="HB2" s="102"/>
      <c r="HC2" s="102"/>
      <c r="HD2" s="102"/>
      <c r="HE2" s="102"/>
      <c r="HF2" s="102"/>
      <c r="HG2" s="102"/>
      <c r="HH2" s="102"/>
      <c r="HI2" s="102"/>
      <c r="HJ2" s="102"/>
      <c r="HK2" s="102"/>
      <c r="HL2" s="102"/>
      <c r="HM2" s="102"/>
      <c r="HN2" s="102"/>
      <c r="HO2" s="102"/>
      <c r="HP2" s="102"/>
      <c r="HQ2" s="102"/>
      <c r="HR2" s="102"/>
      <c r="HS2" s="102"/>
      <c r="HT2" s="102"/>
      <c r="HU2" s="102"/>
      <c r="HV2" s="102"/>
      <c r="HW2" s="102"/>
      <c r="HX2" s="102"/>
      <c r="HY2" s="102"/>
      <c r="HZ2" s="102"/>
      <c r="IA2" s="102"/>
    </row>
    <row r="3" spans="2:235" s="91" customFormat="1" ht="19.5" customHeight="1" thickBot="1" x14ac:dyDescent="0.35">
      <c r="B3" s="284" t="s">
        <v>132</v>
      </c>
      <c r="C3" s="284"/>
      <c r="D3" s="284"/>
      <c r="E3" s="284"/>
      <c r="F3" s="284"/>
      <c r="G3" s="284"/>
      <c r="H3" s="284"/>
      <c r="I3" s="284"/>
      <c r="J3" s="284"/>
      <c r="K3" s="284"/>
      <c r="AJ3" s="102"/>
      <c r="AK3" s="102"/>
      <c r="AL3" s="102"/>
      <c r="AM3" s="102"/>
      <c r="AN3" s="102"/>
      <c r="AO3" s="102"/>
      <c r="AP3" s="102"/>
      <c r="AQ3" s="102"/>
      <c r="AR3" s="102"/>
      <c r="AS3" s="102"/>
      <c r="AT3" s="102"/>
      <c r="AU3" s="102"/>
      <c r="AV3" s="102"/>
      <c r="AW3" s="102"/>
      <c r="AX3" s="102"/>
      <c r="AY3" s="102"/>
      <c r="AZ3" s="102"/>
      <c r="BA3" s="102"/>
      <c r="BB3" s="102"/>
      <c r="BC3" s="102"/>
      <c r="BD3" s="102"/>
      <c r="BE3" s="102"/>
      <c r="BF3" s="102"/>
      <c r="BG3" s="102"/>
      <c r="BH3" s="102"/>
      <c r="BI3" s="102"/>
      <c r="BJ3" s="102"/>
      <c r="BK3" s="102"/>
      <c r="BL3" s="102"/>
      <c r="BM3" s="102"/>
      <c r="BN3" s="102"/>
      <c r="BO3" s="102"/>
      <c r="BP3" s="102"/>
      <c r="BQ3" s="102"/>
      <c r="BR3" s="102"/>
      <c r="BS3" s="102"/>
      <c r="BT3" s="102"/>
      <c r="BU3" s="102"/>
      <c r="BV3" s="102"/>
      <c r="BW3" s="102"/>
      <c r="BX3" s="102"/>
      <c r="BY3" s="102"/>
      <c r="BZ3" s="102"/>
      <c r="CA3" s="102"/>
      <c r="CB3" s="102"/>
      <c r="CC3" s="102"/>
      <c r="CD3" s="102"/>
      <c r="CE3" s="102"/>
      <c r="CF3" s="102"/>
      <c r="CG3" s="102"/>
      <c r="CH3" s="102"/>
      <c r="CI3" s="102"/>
      <c r="CJ3" s="102"/>
      <c r="CK3" s="102"/>
      <c r="CL3" s="102"/>
      <c r="CM3" s="102"/>
      <c r="CN3" s="102"/>
      <c r="CO3" s="102"/>
      <c r="CP3" s="102"/>
      <c r="CQ3" s="102"/>
      <c r="CR3" s="102"/>
      <c r="CS3" s="102"/>
      <c r="CT3" s="102"/>
      <c r="CU3" s="102"/>
      <c r="CV3" s="102"/>
      <c r="CW3" s="102"/>
      <c r="CX3" s="102"/>
      <c r="CY3" s="102"/>
      <c r="CZ3" s="102"/>
      <c r="DA3" s="102"/>
      <c r="DB3" s="102"/>
      <c r="DC3" s="102"/>
      <c r="DD3" s="102"/>
      <c r="DE3" s="102"/>
      <c r="DF3" s="102"/>
      <c r="DG3" s="102"/>
      <c r="DH3" s="102"/>
      <c r="DI3" s="102"/>
      <c r="DJ3" s="102"/>
      <c r="DK3" s="102"/>
      <c r="DL3" s="102"/>
      <c r="DM3" s="102"/>
      <c r="DN3" s="102"/>
      <c r="DO3" s="102"/>
      <c r="DP3" s="102"/>
      <c r="DQ3" s="102"/>
      <c r="DR3" s="102"/>
      <c r="DS3" s="102"/>
      <c r="DT3" s="102"/>
      <c r="DU3" s="102"/>
      <c r="DV3" s="102"/>
      <c r="DW3" s="102"/>
      <c r="DX3" s="102"/>
      <c r="DY3" s="102"/>
      <c r="DZ3" s="102"/>
      <c r="EA3" s="102"/>
      <c r="EB3" s="102"/>
      <c r="EC3" s="102"/>
      <c r="ED3" s="102"/>
      <c r="EE3" s="102"/>
      <c r="EF3" s="102"/>
      <c r="EG3" s="102"/>
      <c r="EH3" s="102"/>
      <c r="EI3" s="102"/>
      <c r="EJ3" s="102"/>
      <c r="EK3" s="102"/>
      <c r="EL3" s="102"/>
      <c r="EM3" s="102"/>
      <c r="EN3" s="102"/>
      <c r="EO3" s="102"/>
      <c r="EP3" s="102"/>
      <c r="EQ3" s="102"/>
      <c r="ER3" s="102"/>
      <c r="ES3" s="102"/>
      <c r="ET3" s="102"/>
      <c r="EU3" s="102"/>
      <c r="EV3" s="102"/>
      <c r="EW3" s="102"/>
      <c r="EX3" s="102"/>
      <c r="EY3" s="102"/>
      <c r="EZ3" s="102"/>
      <c r="FA3" s="102"/>
      <c r="FB3" s="102"/>
      <c r="FC3" s="102"/>
      <c r="FD3" s="102"/>
      <c r="FE3" s="102"/>
      <c r="FF3" s="102"/>
      <c r="FG3" s="102"/>
      <c r="FH3" s="102"/>
      <c r="FI3" s="102"/>
      <c r="FJ3" s="102"/>
      <c r="FK3" s="102"/>
      <c r="FL3" s="102"/>
      <c r="FM3" s="102"/>
      <c r="FN3" s="102"/>
      <c r="FO3" s="102"/>
      <c r="FP3" s="102"/>
      <c r="FQ3" s="102"/>
      <c r="FR3" s="102"/>
      <c r="FS3" s="102"/>
      <c r="FT3" s="102"/>
      <c r="FU3" s="102"/>
      <c r="FV3" s="102"/>
      <c r="FW3" s="102"/>
      <c r="FX3" s="102"/>
      <c r="FY3" s="102"/>
      <c r="FZ3" s="102"/>
      <c r="GA3" s="102"/>
      <c r="GB3" s="102"/>
      <c r="GC3" s="102"/>
      <c r="GD3" s="102"/>
      <c r="GE3" s="102"/>
      <c r="GF3" s="102"/>
      <c r="GG3" s="102"/>
      <c r="GH3" s="102"/>
      <c r="GI3" s="102"/>
      <c r="GJ3" s="102"/>
      <c r="GK3" s="102"/>
      <c r="GL3" s="102"/>
      <c r="GM3" s="102"/>
      <c r="GN3" s="102"/>
      <c r="GO3" s="102"/>
      <c r="GP3" s="102"/>
      <c r="GQ3" s="102"/>
      <c r="GR3" s="102"/>
      <c r="GS3" s="102"/>
      <c r="GT3" s="102"/>
      <c r="GU3" s="102"/>
      <c r="GV3" s="102"/>
      <c r="GW3" s="102"/>
      <c r="GX3" s="102"/>
      <c r="GY3" s="102"/>
      <c r="GZ3" s="102"/>
      <c r="HA3" s="102"/>
      <c r="HB3" s="102"/>
      <c r="HC3" s="102"/>
      <c r="HD3" s="102"/>
      <c r="HE3" s="102"/>
      <c r="HF3" s="102"/>
      <c r="HG3" s="102"/>
      <c r="HH3" s="102"/>
      <c r="HI3" s="102"/>
      <c r="HJ3" s="102"/>
      <c r="HK3" s="102"/>
      <c r="HL3" s="102"/>
      <c r="HM3" s="102"/>
      <c r="HN3" s="102"/>
      <c r="HO3" s="102"/>
      <c r="HP3" s="102"/>
      <c r="HQ3" s="102"/>
      <c r="HR3" s="102"/>
      <c r="HS3" s="102"/>
      <c r="HT3" s="102"/>
      <c r="HU3" s="102"/>
      <c r="HV3" s="102"/>
      <c r="HW3" s="102"/>
      <c r="HX3" s="102"/>
      <c r="HY3" s="102"/>
      <c r="HZ3" s="102"/>
      <c r="IA3" s="102"/>
    </row>
    <row r="4" spans="2:235" s="91" customFormat="1" ht="60" customHeight="1" thickBot="1" x14ac:dyDescent="0.3">
      <c r="B4" s="63" t="s">
        <v>73</v>
      </c>
      <c r="C4" s="64" t="s">
        <v>74</v>
      </c>
      <c r="D4" s="64" t="s">
        <v>75</v>
      </c>
      <c r="E4" s="94" t="s">
        <v>117</v>
      </c>
      <c r="F4" s="94" t="s">
        <v>118</v>
      </c>
      <c r="G4" s="94" t="s">
        <v>119</v>
      </c>
      <c r="H4" s="94" t="s">
        <v>122</v>
      </c>
      <c r="I4" s="94" t="s">
        <v>123</v>
      </c>
      <c r="J4" s="94" t="s">
        <v>124</v>
      </c>
      <c r="K4" s="95" t="s">
        <v>125</v>
      </c>
      <c r="L4" s="92"/>
      <c r="M4" s="92"/>
      <c r="N4" s="92"/>
      <c r="O4" s="92"/>
      <c r="P4" s="92"/>
      <c r="Q4" s="92"/>
      <c r="AJ4" s="97"/>
      <c r="AK4" s="97"/>
      <c r="AL4" s="97"/>
      <c r="AM4" s="97"/>
      <c r="AN4" s="97"/>
      <c r="AO4" s="97"/>
      <c r="AP4" s="97"/>
      <c r="AQ4" s="97"/>
      <c r="AR4" s="97"/>
      <c r="AS4" s="97"/>
      <c r="AT4" s="97"/>
      <c r="AU4" s="97"/>
      <c r="AV4" s="97"/>
      <c r="AW4" s="97"/>
      <c r="AX4" s="97"/>
      <c r="AY4" s="97"/>
      <c r="AZ4" s="97"/>
      <c r="BA4" s="97"/>
      <c r="BB4" s="97"/>
      <c r="BC4" s="97"/>
      <c r="BD4" s="97"/>
      <c r="BE4" s="97"/>
      <c r="BF4" s="97"/>
      <c r="BG4" s="97"/>
      <c r="BH4" s="104"/>
      <c r="BI4" s="97"/>
      <c r="BJ4" s="97"/>
      <c r="BK4" s="97"/>
      <c r="BL4" s="97"/>
      <c r="BM4" s="97"/>
      <c r="BN4" s="97"/>
      <c r="BO4" s="97"/>
      <c r="BP4" s="97"/>
      <c r="BQ4" s="97"/>
      <c r="BR4" s="97"/>
      <c r="BS4" s="97"/>
      <c r="BT4" s="97"/>
      <c r="BU4" s="97"/>
      <c r="BV4" s="97"/>
      <c r="BW4" s="97"/>
      <c r="BX4" s="97"/>
      <c r="BY4" s="97"/>
      <c r="BZ4" s="97"/>
      <c r="CA4" s="97"/>
      <c r="CB4" s="97"/>
      <c r="CC4" s="97"/>
      <c r="CD4" s="97"/>
      <c r="CE4" s="97"/>
      <c r="CF4" s="97"/>
      <c r="CG4" s="97"/>
      <c r="CH4" s="97"/>
      <c r="CI4" s="97"/>
      <c r="CJ4" s="97"/>
      <c r="CK4" s="97"/>
      <c r="CL4" s="97"/>
      <c r="CM4" s="97"/>
      <c r="CN4" s="97"/>
      <c r="CO4" s="97"/>
      <c r="CP4" s="97"/>
      <c r="CQ4" s="97"/>
      <c r="CR4" s="97"/>
      <c r="CS4" s="97"/>
      <c r="CT4" s="97"/>
      <c r="CU4" s="97"/>
      <c r="CV4" s="97"/>
      <c r="CW4" s="97"/>
      <c r="CX4" s="97"/>
      <c r="CY4" s="97"/>
      <c r="CZ4" s="97"/>
      <c r="DA4" s="97"/>
      <c r="DB4" s="97"/>
      <c r="DC4" s="97"/>
      <c r="DD4" s="97"/>
      <c r="DE4" s="97"/>
      <c r="DF4" s="97"/>
      <c r="DG4" s="97"/>
      <c r="DH4" s="97"/>
      <c r="DI4" s="97"/>
      <c r="DJ4" s="97"/>
      <c r="DK4" s="97"/>
      <c r="DL4" s="97"/>
      <c r="DM4" s="97"/>
      <c r="DN4" s="97"/>
      <c r="DO4" s="97"/>
      <c r="DP4" s="97"/>
      <c r="DQ4" s="97"/>
      <c r="DR4" s="97"/>
      <c r="DS4" s="97"/>
      <c r="DT4" s="97"/>
      <c r="DU4" s="97"/>
      <c r="DV4" s="97"/>
      <c r="DW4" s="97"/>
      <c r="DX4" s="97"/>
      <c r="DY4" s="97"/>
      <c r="DZ4" s="97"/>
      <c r="EA4" s="97"/>
      <c r="EB4" s="97"/>
      <c r="EC4" s="97"/>
      <c r="ED4" s="97"/>
      <c r="EE4" s="97"/>
      <c r="EF4" s="97"/>
      <c r="EG4" s="97"/>
      <c r="EH4" s="97"/>
      <c r="EI4" s="97"/>
      <c r="EJ4" s="97"/>
      <c r="EK4" s="97"/>
      <c r="EL4" s="97"/>
      <c r="EM4" s="97"/>
      <c r="EN4" s="97"/>
      <c r="EO4" s="97"/>
      <c r="EP4" s="97"/>
      <c r="EQ4" s="97"/>
      <c r="ER4" s="97"/>
      <c r="ES4" s="97"/>
      <c r="ET4" s="97"/>
      <c r="EU4" s="97"/>
      <c r="EV4" s="97"/>
      <c r="EW4" s="97"/>
      <c r="EX4" s="97"/>
      <c r="EY4" s="97"/>
      <c r="EZ4" s="97"/>
      <c r="FA4" s="97"/>
      <c r="FB4" s="97"/>
      <c r="FC4" s="97"/>
      <c r="FD4" s="97"/>
      <c r="FE4" s="97"/>
      <c r="FF4" s="97"/>
      <c r="FG4" s="97"/>
      <c r="FH4" s="97"/>
      <c r="FI4" s="97"/>
      <c r="FJ4" s="97"/>
      <c r="FK4" s="97"/>
      <c r="FL4" s="97"/>
      <c r="FM4" s="97"/>
      <c r="FN4" s="97"/>
      <c r="FO4" s="97"/>
      <c r="FP4" s="97"/>
      <c r="FQ4" s="97"/>
      <c r="FR4" s="97"/>
      <c r="FS4" s="97"/>
      <c r="FT4" s="97"/>
      <c r="FU4" s="97"/>
      <c r="FV4" s="97"/>
      <c r="FW4" s="97"/>
      <c r="FX4" s="97"/>
      <c r="FY4" s="97"/>
      <c r="FZ4" s="97"/>
      <c r="GA4" s="97"/>
      <c r="GB4" s="97"/>
      <c r="GC4" s="97"/>
      <c r="GD4" s="97"/>
      <c r="GE4" s="97"/>
      <c r="GF4" s="97"/>
      <c r="GG4" s="97"/>
      <c r="GH4" s="97"/>
      <c r="GI4" s="97"/>
      <c r="GJ4" s="97"/>
      <c r="GK4" s="97"/>
      <c r="GL4" s="97"/>
      <c r="GM4" s="97"/>
      <c r="GN4" s="97"/>
      <c r="GO4" s="97"/>
      <c r="GP4" s="97"/>
      <c r="GQ4" s="97"/>
      <c r="GR4" s="97"/>
      <c r="GS4" s="97"/>
      <c r="GT4" s="97"/>
      <c r="GU4" s="97"/>
      <c r="GV4" s="97"/>
      <c r="GW4" s="97"/>
      <c r="GX4" s="97"/>
      <c r="GY4" s="97"/>
      <c r="GZ4" s="97"/>
      <c r="HA4" s="97"/>
      <c r="HB4" s="97"/>
      <c r="HC4" s="97"/>
      <c r="HD4" s="97"/>
      <c r="HE4" s="97"/>
      <c r="HF4" s="97"/>
      <c r="HG4" s="97"/>
      <c r="HH4" s="97"/>
      <c r="HI4" s="97"/>
      <c r="HJ4" s="97"/>
      <c r="HK4" s="97"/>
      <c r="HL4" s="97"/>
      <c r="HM4" s="97"/>
      <c r="HN4" s="97"/>
      <c r="HO4" s="97"/>
      <c r="HP4" s="97"/>
      <c r="HQ4" s="97"/>
      <c r="HR4" s="97"/>
      <c r="HS4" s="97"/>
      <c r="HT4" s="97"/>
      <c r="HU4" s="97"/>
      <c r="HV4" s="97"/>
      <c r="HW4" s="97"/>
      <c r="HX4" s="97"/>
      <c r="HY4" s="97"/>
      <c r="HZ4" s="97"/>
      <c r="IA4" s="97"/>
    </row>
    <row r="5" spans="2:235" ht="18.75" customHeight="1" x14ac:dyDescent="0.2">
      <c r="B5" s="36" t="s">
        <v>76</v>
      </c>
      <c r="C5" s="37">
        <v>1395</v>
      </c>
      <c r="D5" s="37">
        <v>1</v>
      </c>
      <c r="E5" s="33">
        <v>7638687.4971188186</v>
      </c>
      <c r="F5" s="33">
        <v>2411379.5065464177</v>
      </c>
      <c r="G5" s="33">
        <v>5995624.3965872759</v>
      </c>
      <c r="H5" s="33">
        <v>4479961.9781989167</v>
      </c>
      <c r="I5" s="33">
        <v>5753819.1039014068</v>
      </c>
      <c r="J5" s="148">
        <v>1752360.1320701968</v>
      </c>
      <c r="K5" s="185">
        <f>+E5+F5+G5+H5-I5+J5</f>
        <v>16524194.406620219</v>
      </c>
      <c r="L5" s="86"/>
      <c r="M5" s="86"/>
      <c r="N5" s="192"/>
      <c r="O5" s="98"/>
      <c r="P5" s="105"/>
      <c r="Q5" s="105"/>
    </row>
    <row r="6" spans="2:235" ht="18.75" customHeight="1" x14ac:dyDescent="0.2">
      <c r="B6" s="36"/>
      <c r="C6" s="37"/>
      <c r="D6" s="37">
        <v>2</v>
      </c>
      <c r="E6" s="38">
        <v>7685682.4762102989</v>
      </c>
      <c r="F6" s="38">
        <v>2678464.6212929771</v>
      </c>
      <c r="G6" s="38">
        <v>5667740.4368205825</v>
      </c>
      <c r="H6" s="38">
        <v>3774771.6584629915</v>
      </c>
      <c r="I6" s="38">
        <v>5227116.2222582055</v>
      </c>
      <c r="J6" s="152">
        <v>2169602.7724194787</v>
      </c>
      <c r="K6" s="187">
        <f t="shared" ref="K6:K36" si="0">+E6+F6+G6+H6-I6+J6</f>
        <v>16749145.742948122</v>
      </c>
      <c r="L6" s="86"/>
      <c r="M6" s="86"/>
      <c r="N6" s="107"/>
      <c r="O6" s="98"/>
      <c r="P6" s="105"/>
      <c r="Q6" s="105"/>
    </row>
    <row r="7" spans="2:235" ht="18.75" customHeight="1" x14ac:dyDescent="0.2">
      <c r="B7" s="36"/>
      <c r="C7" s="37"/>
      <c r="D7" s="37">
        <v>3</v>
      </c>
      <c r="E7" s="38">
        <v>8038373.9139507543</v>
      </c>
      <c r="F7" s="38">
        <v>2431122.7874720492</v>
      </c>
      <c r="G7" s="38">
        <v>5442370.2302468754</v>
      </c>
      <c r="H7" s="38">
        <v>4577580.1334599555</v>
      </c>
      <c r="I7" s="38">
        <v>5680933.7285769954</v>
      </c>
      <c r="J7" s="152">
        <v>2018507.3721364215</v>
      </c>
      <c r="K7" s="187">
        <f t="shared" si="0"/>
        <v>16827020.70868906</v>
      </c>
      <c r="L7" s="86"/>
      <c r="M7" s="86"/>
      <c r="N7" s="107"/>
      <c r="O7" s="98"/>
      <c r="P7" s="105"/>
      <c r="Q7" s="105"/>
    </row>
    <row r="8" spans="2:235" ht="18.75" customHeight="1" x14ac:dyDescent="0.2">
      <c r="B8" s="41"/>
      <c r="C8" s="42"/>
      <c r="D8" s="42">
        <v>4</v>
      </c>
      <c r="E8" s="43">
        <v>8050624.5452145031</v>
      </c>
      <c r="F8" s="43">
        <v>2539799.2264762172</v>
      </c>
      <c r="G8" s="43">
        <v>6249805.8474685773</v>
      </c>
      <c r="H8" s="43">
        <v>4980979.1429918883</v>
      </c>
      <c r="I8" s="43">
        <v>5343949.935248646</v>
      </c>
      <c r="J8" s="154">
        <v>789850.27129456773</v>
      </c>
      <c r="K8" s="189">
        <f t="shared" si="0"/>
        <v>17267109.098197106</v>
      </c>
      <c r="L8" s="86"/>
      <c r="M8" s="86"/>
      <c r="N8" s="107"/>
      <c r="O8" s="98"/>
      <c r="P8" s="105"/>
      <c r="Q8" s="105"/>
    </row>
    <row r="9" spans="2:235" ht="18.75" customHeight="1" x14ac:dyDescent="0.2">
      <c r="B9" s="52" t="s">
        <v>77</v>
      </c>
      <c r="C9" s="53">
        <v>1396</v>
      </c>
      <c r="D9" s="53">
        <v>1</v>
      </c>
      <c r="E9" s="54">
        <v>8048810.3119279305</v>
      </c>
      <c r="F9" s="54">
        <v>2759855.1807814501</v>
      </c>
      <c r="G9" s="54">
        <v>5503114.5979061294</v>
      </c>
      <c r="H9" s="54">
        <v>4355892.5963821383</v>
      </c>
      <c r="I9" s="54">
        <v>5650969.202975003</v>
      </c>
      <c r="J9" s="156">
        <v>2143644.0956950616</v>
      </c>
      <c r="K9" s="190">
        <f t="shared" si="0"/>
        <v>17160347.579717707</v>
      </c>
      <c r="L9" s="86"/>
      <c r="M9" s="86"/>
      <c r="N9" s="192"/>
      <c r="O9" s="98"/>
      <c r="P9" s="105"/>
      <c r="Q9" s="105"/>
    </row>
    <row r="10" spans="2:235" ht="18.75" customHeight="1" x14ac:dyDescent="0.2">
      <c r="B10" s="36"/>
      <c r="C10" s="37"/>
      <c r="D10" s="37">
        <v>2</v>
      </c>
      <c r="E10" s="38">
        <v>8006836.9100427898</v>
      </c>
      <c r="F10" s="38">
        <v>2136141.7276118575</v>
      </c>
      <c r="G10" s="38">
        <v>4972057.3121593772</v>
      </c>
      <c r="H10" s="38">
        <v>4215985.7514738115</v>
      </c>
      <c r="I10" s="38">
        <v>5672640.1402434707</v>
      </c>
      <c r="J10" s="152">
        <v>3182351.5001839958</v>
      </c>
      <c r="K10" s="187">
        <f t="shared" si="0"/>
        <v>16840733.061228361</v>
      </c>
      <c r="L10" s="86"/>
      <c r="M10" s="86"/>
      <c r="N10" s="107"/>
      <c r="O10" s="98"/>
      <c r="P10" s="105"/>
      <c r="Q10" s="105"/>
    </row>
    <row r="11" spans="2:235" ht="18.75" customHeight="1" x14ac:dyDescent="0.2">
      <c r="B11" s="36"/>
      <c r="C11" s="37"/>
      <c r="D11" s="37">
        <v>3</v>
      </c>
      <c r="E11" s="38">
        <v>7855053.5675492696</v>
      </c>
      <c r="F11" s="38">
        <v>2540184.9568560515</v>
      </c>
      <c r="G11" s="38">
        <v>7481971.9608081058</v>
      </c>
      <c r="H11" s="38">
        <v>4063690.4645083006</v>
      </c>
      <c r="I11" s="38">
        <v>6319045.5194471525</v>
      </c>
      <c r="J11" s="152">
        <v>1972385.7907283008</v>
      </c>
      <c r="K11" s="187">
        <f t="shared" si="0"/>
        <v>17594241.22100288</v>
      </c>
      <c r="L11" s="86"/>
      <c r="M11" s="86"/>
      <c r="N11" s="107"/>
      <c r="O11" s="98"/>
      <c r="P11" s="105"/>
      <c r="Q11" s="105"/>
    </row>
    <row r="12" spans="2:235" ht="18.75" customHeight="1" x14ac:dyDescent="0.2">
      <c r="B12" s="41"/>
      <c r="C12" s="42"/>
      <c r="D12" s="42">
        <v>4</v>
      </c>
      <c r="E12" s="43">
        <v>8007440.5843608128</v>
      </c>
      <c r="F12" s="43">
        <v>2596217.9539481164</v>
      </c>
      <c r="G12" s="43">
        <v>5339364.6184017397</v>
      </c>
      <c r="H12" s="43">
        <v>5842243.3081326094</v>
      </c>
      <c r="I12" s="43">
        <v>7077812.3784657307</v>
      </c>
      <c r="J12" s="154">
        <v>3103809.429978054</v>
      </c>
      <c r="K12" s="189">
        <f t="shared" si="0"/>
        <v>17811263.516355604</v>
      </c>
      <c r="L12" s="86"/>
      <c r="M12" s="86"/>
      <c r="N12" s="107"/>
      <c r="O12" s="98"/>
      <c r="P12" s="105"/>
      <c r="Q12" s="105"/>
    </row>
    <row r="13" spans="2:235" ht="18.75" customHeight="1" x14ac:dyDescent="0.2">
      <c r="B13" s="52" t="s">
        <v>78</v>
      </c>
      <c r="C13" s="53">
        <v>1397</v>
      </c>
      <c r="D13" s="53">
        <v>1</v>
      </c>
      <c r="E13" s="54">
        <v>7809246.5365919545</v>
      </c>
      <c r="F13" s="54">
        <v>2607865.6915001804</v>
      </c>
      <c r="G13" s="54">
        <v>5426541.9425006816</v>
      </c>
      <c r="H13" s="54">
        <v>4936106.7849467415</v>
      </c>
      <c r="I13" s="54">
        <v>6032249.3454948822</v>
      </c>
      <c r="J13" s="156">
        <v>2523434.9494924843</v>
      </c>
      <c r="K13" s="190">
        <f t="shared" si="0"/>
        <v>17270946.559537157</v>
      </c>
      <c r="L13" s="86"/>
      <c r="M13" s="86"/>
      <c r="N13" s="192"/>
      <c r="O13" s="98"/>
      <c r="P13" s="105"/>
      <c r="Q13" s="105"/>
    </row>
    <row r="14" spans="2:235" ht="18.75" customHeight="1" x14ac:dyDescent="0.2">
      <c r="B14" s="36"/>
      <c r="C14" s="37"/>
      <c r="D14" s="37">
        <v>2</v>
      </c>
      <c r="E14" s="38">
        <v>7681373.5179310245</v>
      </c>
      <c r="F14" s="38">
        <v>2598645.9058039552</v>
      </c>
      <c r="G14" s="38">
        <v>5011396.6825834559</v>
      </c>
      <c r="H14" s="38">
        <v>5663658.1612050803</v>
      </c>
      <c r="I14" s="38">
        <v>5998176.0483510988</v>
      </c>
      <c r="J14" s="152">
        <v>2339745.1329301074</v>
      </c>
      <c r="K14" s="187">
        <f t="shared" si="0"/>
        <v>17296643.352102526</v>
      </c>
      <c r="L14" s="86"/>
      <c r="M14" s="86"/>
      <c r="N14" s="107"/>
      <c r="O14" s="98"/>
      <c r="P14" s="105"/>
      <c r="Q14" s="105"/>
    </row>
    <row r="15" spans="2:235" ht="18.75" customHeight="1" x14ac:dyDescent="0.2">
      <c r="B15" s="36"/>
      <c r="C15" s="37"/>
      <c r="D15" s="37">
        <v>3</v>
      </c>
      <c r="E15" s="38">
        <v>7404773.0459156036</v>
      </c>
      <c r="F15" s="38">
        <v>2354287.9974659127</v>
      </c>
      <c r="G15" s="38">
        <v>4445853.6201043408</v>
      </c>
      <c r="H15" s="38">
        <v>4269100.3760046419</v>
      </c>
      <c r="I15" s="38">
        <v>4284444.7357526598</v>
      </c>
      <c r="J15" s="152">
        <v>1682013.0074385274</v>
      </c>
      <c r="K15" s="187">
        <f t="shared" si="0"/>
        <v>15871583.311176365</v>
      </c>
      <c r="L15" s="86"/>
      <c r="M15" s="86"/>
      <c r="N15" s="107"/>
      <c r="O15" s="98"/>
      <c r="P15" s="105"/>
      <c r="Q15" s="105"/>
    </row>
    <row r="16" spans="2:235" ht="18.75" customHeight="1" x14ac:dyDescent="0.2">
      <c r="B16" s="41"/>
      <c r="C16" s="42"/>
      <c r="D16" s="42">
        <v>4</v>
      </c>
      <c r="E16" s="43">
        <v>7326254.1634707879</v>
      </c>
      <c r="F16" s="43">
        <v>2233246.7823833437</v>
      </c>
      <c r="G16" s="43">
        <v>4732780.8189215204</v>
      </c>
      <c r="H16" s="43">
        <v>4063304.1499432353</v>
      </c>
      <c r="I16" s="43">
        <v>3708832.6705679577</v>
      </c>
      <c r="J16" s="154">
        <v>1719327.7449458167</v>
      </c>
      <c r="K16" s="189">
        <f t="shared" si="0"/>
        <v>16366080.989096748</v>
      </c>
      <c r="L16" s="86"/>
      <c r="M16" s="86"/>
      <c r="N16" s="107"/>
      <c r="O16" s="98"/>
      <c r="P16" s="105"/>
      <c r="Q16" s="105"/>
    </row>
    <row r="17" spans="2:17" ht="18.75" customHeight="1" x14ac:dyDescent="0.2">
      <c r="B17" s="52" t="s">
        <v>79</v>
      </c>
      <c r="C17" s="53">
        <v>1398</v>
      </c>
      <c r="D17" s="53">
        <v>1</v>
      </c>
      <c r="E17" s="54">
        <v>7140466.4503818918</v>
      </c>
      <c r="F17" s="54">
        <v>2179510.6975810584</v>
      </c>
      <c r="G17" s="54">
        <v>4454689.982544397</v>
      </c>
      <c r="H17" s="54">
        <v>4609040.8303857632</v>
      </c>
      <c r="I17" s="54">
        <v>3972367.0641625831</v>
      </c>
      <c r="J17" s="156">
        <v>1999738.0199281201</v>
      </c>
      <c r="K17" s="190">
        <f t="shared" si="0"/>
        <v>16411078.916658647</v>
      </c>
      <c r="L17" s="86"/>
      <c r="M17" s="86"/>
      <c r="N17" s="192"/>
      <c r="O17" s="98"/>
      <c r="P17" s="105"/>
      <c r="Q17" s="105"/>
    </row>
    <row r="18" spans="2:17" ht="18.75" customHeight="1" x14ac:dyDescent="0.2">
      <c r="B18" s="36"/>
      <c r="C18" s="37"/>
      <c r="D18" s="37">
        <v>2</v>
      </c>
      <c r="E18" s="38">
        <v>6880753.4122742517</v>
      </c>
      <c r="F18" s="38">
        <v>2164108.7021129858</v>
      </c>
      <c r="G18" s="38">
        <v>4900056.8294027047</v>
      </c>
      <c r="H18" s="38">
        <v>4457069.9563164916</v>
      </c>
      <c r="I18" s="38">
        <v>3796468.6108036898</v>
      </c>
      <c r="J18" s="152">
        <v>1528181.1307837833</v>
      </c>
      <c r="K18" s="187">
        <f t="shared" si="0"/>
        <v>16133701.420086524</v>
      </c>
      <c r="L18" s="86"/>
      <c r="M18" s="86"/>
      <c r="N18" s="107"/>
      <c r="O18" s="98"/>
      <c r="P18" s="105"/>
      <c r="Q18" s="105"/>
    </row>
    <row r="19" spans="2:17" ht="18.75" customHeight="1" x14ac:dyDescent="0.2">
      <c r="B19" s="36"/>
      <c r="C19" s="37"/>
      <c r="D19" s="37">
        <v>3</v>
      </c>
      <c r="E19" s="38">
        <v>7221949.7700006049</v>
      </c>
      <c r="F19" s="38">
        <v>2338990.7305904529</v>
      </c>
      <c r="G19" s="38">
        <v>4882012.0207295604</v>
      </c>
      <c r="H19" s="38">
        <v>4278608.0873583974</v>
      </c>
      <c r="I19" s="38">
        <v>3627320.2934599253</v>
      </c>
      <c r="J19" s="152">
        <v>1434042.4335817937</v>
      </c>
      <c r="K19" s="187">
        <f t="shared" si="0"/>
        <v>16528282.748800883</v>
      </c>
      <c r="L19" s="86"/>
      <c r="M19" s="86"/>
      <c r="N19" s="107"/>
      <c r="O19" s="98"/>
      <c r="P19" s="105"/>
      <c r="Q19" s="105"/>
    </row>
    <row r="20" spans="2:17" ht="18.75" customHeight="1" x14ac:dyDescent="0.2">
      <c r="B20" s="41"/>
      <c r="C20" s="42"/>
      <c r="D20" s="42">
        <v>4</v>
      </c>
      <c r="E20" s="43">
        <v>6562142.9340698225</v>
      </c>
      <c r="F20" s="43">
        <v>2506888.6109057837</v>
      </c>
      <c r="G20" s="43">
        <v>4343458.4770738501</v>
      </c>
      <c r="H20" s="43">
        <v>3098849.7380508082</v>
      </c>
      <c r="I20" s="43">
        <v>3784678.0812204834</v>
      </c>
      <c r="J20" s="154">
        <v>3427966.5336801056</v>
      </c>
      <c r="K20" s="189">
        <f t="shared" si="0"/>
        <v>16154628.212559886</v>
      </c>
      <c r="L20" s="86"/>
      <c r="M20" s="86"/>
      <c r="N20" s="107"/>
      <c r="O20" s="98"/>
      <c r="P20" s="105"/>
      <c r="Q20" s="105"/>
    </row>
    <row r="21" spans="2:17" ht="18.75" customHeight="1" x14ac:dyDescent="0.2">
      <c r="B21" s="52" t="s">
        <v>80</v>
      </c>
      <c r="C21" s="53">
        <v>1399</v>
      </c>
      <c r="D21" s="53">
        <v>1</v>
      </c>
      <c r="E21" s="54">
        <v>6975580.7986240853</v>
      </c>
      <c r="F21" s="54">
        <v>2416385.390588358</v>
      </c>
      <c r="G21" s="54">
        <v>4981037.2082693987</v>
      </c>
      <c r="H21" s="54">
        <v>3071264.7046485059</v>
      </c>
      <c r="I21" s="54">
        <v>2582333.4013927374</v>
      </c>
      <c r="J21" s="156">
        <v>1726594.2915940415</v>
      </c>
      <c r="K21" s="190">
        <f t="shared" si="0"/>
        <v>16588528.99233165</v>
      </c>
      <c r="L21" s="86"/>
      <c r="M21" s="86"/>
      <c r="N21" s="192"/>
      <c r="O21" s="98"/>
      <c r="P21" s="105"/>
      <c r="Q21" s="105"/>
    </row>
    <row r="22" spans="2:17" ht="18.75" customHeight="1" x14ac:dyDescent="0.2">
      <c r="B22" s="36"/>
      <c r="C22" s="37"/>
      <c r="D22" s="37">
        <v>2</v>
      </c>
      <c r="E22" s="38">
        <v>7108251.1890102308</v>
      </c>
      <c r="F22" s="38">
        <v>2355115.8521638298</v>
      </c>
      <c r="G22" s="38">
        <v>4933468.2202942371</v>
      </c>
      <c r="H22" s="38">
        <v>3556103.3929751469</v>
      </c>
      <c r="I22" s="38">
        <v>2971247.5555906859</v>
      </c>
      <c r="J22" s="152">
        <v>2188654.0777039453</v>
      </c>
      <c r="K22" s="187">
        <f t="shared" si="0"/>
        <v>17170345.176556706</v>
      </c>
      <c r="L22" s="86"/>
      <c r="M22" s="86"/>
      <c r="N22" s="107"/>
      <c r="O22" s="98"/>
      <c r="P22" s="105"/>
      <c r="Q22" s="105"/>
    </row>
    <row r="23" spans="2:17" ht="18.75" customHeight="1" x14ac:dyDescent="0.2">
      <c r="B23" s="36"/>
      <c r="C23" s="37"/>
      <c r="D23" s="37">
        <v>3</v>
      </c>
      <c r="E23" s="38">
        <v>6866863.7111998349</v>
      </c>
      <c r="F23" s="38">
        <v>2195746.7208614335</v>
      </c>
      <c r="G23" s="38">
        <v>4888572.4842951922</v>
      </c>
      <c r="H23" s="38">
        <v>4137775.0815755678</v>
      </c>
      <c r="I23" s="38">
        <v>3092741.7378805946</v>
      </c>
      <c r="J23" s="152">
        <v>2053659.985629566</v>
      </c>
      <c r="K23" s="187">
        <f t="shared" si="0"/>
        <v>17049876.245680999</v>
      </c>
      <c r="L23" s="86"/>
      <c r="M23" s="86"/>
      <c r="N23" s="107"/>
      <c r="O23" s="98"/>
      <c r="P23" s="105"/>
      <c r="Q23" s="105"/>
    </row>
    <row r="24" spans="2:17" ht="18.75" customHeight="1" x14ac:dyDescent="0.2">
      <c r="B24" s="41"/>
      <c r="C24" s="42"/>
      <c r="D24" s="42">
        <v>4</v>
      </c>
      <c r="E24" s="43">
        <v>6705320.5633738553</v>
      </c>
      <c r="F24" s="43">
        <v>2190747.8858085736</v>
      </c>
      <c r="G24" s="43">
        <v>4630169.265334947</v>
      </c>
      <c r="H24" s="43">
        <v>4031562.3144589034</v>
      </c>
      <c r="I24" s="43">
        <v>3365480.3381604664</v>
      </c>
      <c r="J24" s="154">
        <v>3123910.4293348007</v>
      </c>
      <c r="K24" s="189">
        <f t="shared" si="0"/>
        <v>17316230.120150615</v>
      </c>
      <c r="L24" s="86"/>
      <c r="M24" s="86"/>
      <c r="N24" s="107"/>
      <c r="O24" s="98"/>
      <c r="P24" s="105"/>
      <c r="Q24" s="105"/>
    </row>
    <row r="25" spans="2:17" ht="18.75" customHeight="1" x14ac:dyDescent="0.2">
      <c r="B25" s="52" t="s">
        <v>81</v>
      </c>
      <c r="C25" s="53">
        <v>1400</v>
      </c>
      <c r="D25" s="53">
        <v>1</v>
      </c>
      <c r="E25" s="54">
        <v>7153662.8272965681</v>
      </c>
      <c r="F25" s="54">
        <v>2501495.3218096113</v>
      </c>
      <c r="G25" s="54">
        <v>5195492.5653129844</v>
      </c>
      <c r="H25" s="54">
        <v>3876550.012321657</v>
      </c>
      <c r="I25" s="54">
        <v>3501034.6295865546</v>
      </c>
      <c r="J25" s="156">
        <v>2338629.8630792201</v>
      </c>
      <c r="K25" s="190">
        <f t="shared" si="0"/>
        <v>17564795.960233487</v>
      </c>
      <c r="L25" s="86"/>
      <c r="M25" s="86"/>
      <c r="N25" s="192"/>
      <c r="O25" s="98"/>
      <c r="P25" s="105"/>
      <c r="Q25" s="105"/>
    </row>
    <row r="26" spans="2:17" ht="18.75" customHeight="1" x14ac:dyDescent="0.2">
      <c r="B26" s="36"/>
      <c r="C26" s="37"/>
      <c r="D26" s="37">
        <v>2</v>
      </c>
      <c r="E26" s="38">
        <v>7541149.2721752077</v>
      </c>
      <c r="F26" s="38">
        <v>2592127.0823119548</v>
      </c>
      <c r="G26" s="38">
        <v>4834140.9818434417</v>
      </c>
      <c r="H26" s="38">
        <v>3560177.4616296673</v>
      </c>
      <c r="I26" s="38">
        <v>3482394.6590613909</v>
      </c>
      <c r="J26" s="152">
        <v>2324352.9231486879</v>
      </c>
      <c r="K26" s="187">
        <f t="shared" si="0"/>
        <v>17369553.062047567</v>
      </c>
      <c r="L26" s="86"/>
      <c r="M26" s="86"/>
      <c r="N26" s="107"/>
      <c r="O26" s="98"/>
      <c r="P26" s="105"/>
      <c r="Q26" s="105"/>
    </row>
    <row r="27" spans="2:17" ht="18.75" customHeight="1" x14ac:dyDescent="0.2">
      <c r="B27" s="36"/>
      <c r="C27" s="37"/>
      <c r="D27" s="37">
        <v>3</v>
      </c>
      <c r="E27" s="38">
        <v>7486485.9273594413</v>
      </c>
      <c r="F27" s="38">
        <v>2271127.4490029411</v>
      </c>
      <c r="G27" s="38">
        <v>5041895.4581026463</v>
      </c>
      <c r="H27" s="38">
        <v>3859997.4425147912</v>
      </c>
      <c r="I27" s="38">
        <v>3775335.9076190917</v>
      </c>
      <c r="J27" s="152">
        <v>3162905.3695663959</v>
      </c>
      <c r="K27" s="187">
        <f t="shared" si="0"/>
        <v>18047075.738927126</v>
      </c>
      <c r="L27" s="86"/>
      <c r="M27" s="86"/>
      <c r="N27" s="107"/>
      <c r="O27" s="98"/>
      <c r="P27" s="105"/>
      <c r="Q27" s="105"/>
    </row>
    <row r="28" spans="2:17" ht="18.75" customHeight="1" x14ac:dyDescent="0.2">
      <c r="B28" s="41"/>
      <c r="C28" s="42"/>
      <c r="D28" s="42">
        <v>4</v>
      </c>
      <c r="E28" s="43">
        <v>7262826.2831251388</v>
      </c>
      <c r="F28" s="43">
        <v>2620784.7224027952</v>
      </c>
      <c r="G28" s="43">
        <v>5238627.1551845735</v>
      </c>
      <c r="H28" s="43">
        <v>4323514.6659555566</v>
      </c>
      <c r="I28" s="43">
        <v>3892419.9188608564</v>
      </c>
      <c r="J28" s="154">
        <v>2404395.540911328</v>
      </c>
      <c r="K28" s="189">
        <f t="shared" si="0"/>
        <v>17957728.448718533</v>
      </c>
      <c r="L28" s="86"/>
      <c r="M28" s="86"/>
      <c r="N28" s="107"/>
      <c r="O28" s="98"/>
      <c r="P28" s="105"/>
      <c r="Q28" s="105"/>
    </row>
    <row r="29" spans="2:17" ht="18.75" customHeight="1" x14ac:dyDescent="0.2">
      <c r="B29" s="52" t="s">
        <v>82</v>
      </c>
      <c r="C29" s="53">
        <v>1401</v>
      </c>
      <c r="D29" s="53">
        <v>1</v>
      </c>
      <c r="E29" s="54">
        <v>7396338.700815049</v>
      </c>
      <c r="F29" s="54">
        <v>2383527.3198455097</v>
      </c>
      <c r="G29" s="54">
        <v>5427333.4643209297</v>
      </c>
      <c r="H29" s="54">
        <v>4344448.3001876716</v>
      </c>
      <c r="I29" s="54">
        <v>3990461.8440621966</v>
      </c>
      <c r="J29" s="156">
        <v>2479626.8270938005</v>
      </c>
      <c r="K29" s="190">
        <f t="shared" si="0"/>
        <v>18040812.768200766</v>
      </c>
      <c r="L29" s="86"/>
      <c r="M29" s="86"/>
      <c r="N29" s="192"/>
      <c r="O29" s="98"/>
      <c r="P29" s="105"/>
      <c r="Q29" s="105"/>
    </row>
    <row r="30" spans="2:17" ht="18.75" customHeight="1" x14ac:dyDescent="0.2">
      <c r="B30" s="36"/>
      <c r="C30" s="37"/>
      <c r="D30" s="37">
        <v>2</v>
      </c>
      <c r="E30" s="38">
        <v>7587991.6724801678</v>
      </c>
      <c r="F30" s="38">
        <v>2447924.6789292078</v>
      </c>
      <c r="G30" s="38">
        <v>5492000.0800555451</v>
      </c>
      <c r="H30" s="38">
        <v>3769837.7213376565</v>
      </c>
      <c r="I30" s="38">
        <v>3998997.8701567166</v>
      </c>
      <c r="J30" s="152">
        <v>3001715.9911138266</v>
      </c>
      <c r="K30" s="187">
        <f t="shared" si="0"/>
        <v>18300472.273759689</v>
      </c>
      <c r="L30" s="86"/>
      <c r="M30" s="86"/>
      <c r="N30" s="107"/>
      <c r="O30" s="98"/>
      <c r="P30" s="105"/>
      <c r="Q30" s="105"/>
    </row>
    <row r="31" spans="2:17" ht="18.75" customHeight="1" x14ac:dyDescent="0.2">
      <c r="B31" s="36"/>
      <c r="C31" s="37"/>
      <c r="D31" s="37">
        <v>3</v>
      </c>
      <c r="E31" s="38">
        <v>7957226.8908425495</v>
      </c>
      <c r="F31" s="38">
        <v>2668208.398507765</v>
      </c>
      <c r="G31" s="38">
        <v>5702221.2516598664</v>
      </c>
      <c r="H31" s="38">
        <v>4309142.79604086</v>
      </c>
      <c r="I31" s="38">
        <v>3855125.5803587115</v>
      </c>
      <c r="J31" s="152">
        <v>2002306.9089410305</v>
      </c>
      <c r="K31" s="187">
        <f t="shared" si="0"/>
        <v>18783980.665633362</v>
      </c>
      <c r="L31" s="86"/>
      <c r="M31" s="86"/>
      <c r="N31" s="107"/>
      <c r="O31" s="98"/>
      <c r="P31" s="105"/>
      <c r="Q31" s="105"/>
    </row>
    <row r="32" spans="2:17" ht="18.75" customHeight="1" x14ac:dyDescent="0.2">
      <c r="B32" s="41"/>
      <c r="C32" s="42"/>
      <c r="D32" s="42">
        <v>4</v>
      </c>
      <c r="E32" s="43">
        <v>8075453.3056783183</v>
      </c>
      <c r="F32" s="43">
        <v>2410928.3937630975</v>
      </c>
      <c r="G32" s="43">
        <v>5563340.060327108</v>
      </c>
      <c r="H32" s="43">
        <v>4401824.2078537494</v>
      </c>
      <c r="I32" s="43">
        <v>4090412.7924200697</v>
      </c>
      <c r="J32" s="154">
        <v>2540601.5028366446</v>
      </c>
      <c r="K32" s="189">
        <f t="shared" si="0"/>
        <v>18901734.678038847</v>
      </c>
      <c r="L32" s="86"/>
      <c r="M32" s="86"/>
      <c r="N32" s="107"/>
      <c r="O32" s="98"/>
      <c r="P32" s="105"/>
      <c r="Q32" s="105"/>
    </row>
    <row r="33" spans="2:17" ht="18.75" customHeight="1" x14ac:dyDescent="0.2">
      <c r="B33" s="52" t="s">
        <v>83</v>
      </c>
      <c r="C33" s="53">
        <v>1402</v>
      </c>
      <c r="D33" s="53">
        <v>1</v>
      </c>
      <c r="E33" s="54">
        <v>7891870.1979214428</v>
      </c>
      <c r="F33" s="54">
        <v>2538654.428499761</v>
      </c>
      <c r="G33" s="54">
        <v>5650277.0737241833</v>
      </c>
      <c r="H33" s="54">
        <v>4594325.9416834004</v>
      </c>
      <c r="I33" s="54">
        <v>4054206.1435100762</v>
      </c>
      <c r="J33" s="156">
        <v>2619709.546422787</v>
      </c>
      <c r="K33" s="190">
        <f t="shared" si="0"/>
        <v>19240631.044741496</v>
      </c>
      <c r="L33" s="86"/>
      <c r="M33" s="86"/>
      <c r="N33" s="192"/>
      <c r="O33" s="98"/>
      <c r="P33" s="105"/>
      <c r="Q33" s="105"/>
    </row>
    <row r="34" spans="2:17" ht="18.75" customHeight="1" x14ac:dyDescent="0.2">
      <c r="B34" s="36"/>
      <c r="C34" s="37"/>
      <c r="D34" s="37">
        <v>2</v>
      </c>
      <c r="E34" s="38">
        <v>7809135.0726162475</v>
      </c>
      <c r="F34" s="38">
        <v>2415518.2232419252</v>
      </c>
      <c r="G34" s="38">
        <v>5830031.4776966749</v>
      </c>
      <c r="H34" s="38">
        <v>4748458.8998339642</v>
      </c>
      <c r="I34" s="38">
        <v>4117689.4919607611</v>
      </c>
      <c r="J34" s="152">
        <v>2615210.6838564128</v>
      </c>
      <c r="K34" s="187">
        <f t="shared" si="0"/>
        <v>19300664.865284462</v>
      </c>
      <c r="L34" s="86"/>
      <c r="M34" s="86"/>
      <c r="N34" s="107"/>
      <c r="O34" s="98"/>
      <c r="P34" s="105"/>
      <c r="Q34" s="105"/>
    </row>
    <row r="35" spans="2:17" ht="18.75" customHeight="1" x14ac:dyDescent="0.2">
      <c r="B35" s="36"/>
      <c r="C35" s="37"/>
      <c r="D35" s="37">
        <v>3</v>
      </c>
      <c r="E35" s="38">
        <v>7750628.2577625364</v>
      </c>
      <c r="F35" s="38">
        <v>2418633.3017770359</v>
      </c>
      <c r="G35" s="38">
        <v>5945127.6338125765</v>
      </c>
      <c r="H35" s="38">
        <v>4719693.8687310629</v>
      </c>
      <c r="I35" s="38">
        <v>4216897.3558067326</v>
      </c>
      <c r="J35" s="152">
        <v>2883479.7848281953</v>
      </c>
      <c r="K35" s="187">
        <f t="shared" si="0"/>
        <v>19500665.491104674</v>
      </c>
      <c r="L35" s="86"/>
      <c r="M35" s="86"/>
      <c r="N35" s="107"/>
      <c r="O35" s="98"/>
      <c r="P35" s="105"/>
      <c r="Q35" s="105"/>
    </row>
    <row r="36" spans="2:17" ht="18.75" customHeight="1" x14ac:dyDescent="0.2">
      <c r="B36" s="41"/>
      <c r="C36" s="42"/>
      <c r="D36" s="42">
        <v>4</v>
      </c>
      <c r="E36" s="43">
        <v>8068250.6336566415</v>
      </c>
      <c r="F36" s="43">
        <v>2479251.0291645094</v>
      </c>
      <c r="G36" s="43">
        <v>6165602.3766681217</v>
      </c>
      <c r="H36" s="43">
        <v>4975310.2979395008</v>
      </c>
      <c r="I36" s="43">
        <v>3786980.3282646956</v>
      </c>
      <c r="J36" s="154">
        <v>2030984.5981191546</v>
      </c>
      <c r="K36" s="189">
        <f t="shared" si="0"/>
        <v>19932418.607283235</v>
      </c>
    </row>
    <row r="37" spans="2:17" ht="18.75" customHeight="1" x14ac:dyDescent="0.2">
      <c r="B37" s="52" t="s">
        <v>84</v>
      </c>
      <c r="C37" s="53">
        <v>1403</v>
      </c>
      <c r="D37" s="53">
        <v>1</v>
      </c>
      <c r="E37" s="54">
        <v>8015365.0646650866</v>
      </c>
      <c r="F37" s="54">
        <v>2473623.3533913409</v>
      </c>
      <c r="G37" s="54">
        <v>5913117.660066748</v>
      </c>
      <c r="H37" s="54">
        <v>5076508.3646963891</v>
      </c>
      <c r="I37" s="54">
        <v>4107263.7912488896</v>
      </c>
      <c r="J37" s="156">
        <v>2661949.6733927764</v>
      </c>
      <c r="K37" s="190">
        <f t="shared" ref="K37:K44" si="1">+E37+F37+G37+H37-I37+J37</f>
        <v>20033300.324963454</v>
      </c>
    </row>
    <row r="38" spans="2:17" ht="18.75" customHeight="1" x14ac:dyDescent="0.2">
      <c r="B38" s="36"/>
      <c r="C38" s="37"/>
      <c r="D38" s="37">
        <v>2</v>
      </c>
      <c r="E38" s="38">
        <v>8048882.0353259044</v>
      </c>
      <c r="F38" s="38">
        <v>2558335.5176935233</v>
      </c>
      <c r="G38" s="38">
        <v>6066431.9863413638</v>
      </c>
      <c r="H38" s="38">
        <v>4934440.1672279136</v>
      </c>
      <c r="I38" s="38">
        <v>4267922.6031857803</v>
      </c>
      <c r="J38" s="152">
        <v>2686704.5789947174</v>
      </c>
      <c r="K38" s="187">
        <f t="shared" si="1"/>
        <v>20026871.682397641</v>
      </c>
    </row>
    <row r="39" spans="2:17" ht="18.75" customHeight="1" x14ac:dyDescent="0.2">
      <c r="B39" s="36"/>
      <c r="C39" s="37"/>
      <c r="D39" s="37">
        <v>3</v>
      </c>
      <c r="E39" s="38">
        <v>8228142.5211601797</v>
      </c>
      <c r="F39" s="38">
        <v>2601938.5337308925</v>
      </c>
      <c r="G39" s="38">
        <v>6174751.1554339472</v>
      </c>
      <c r="H39" s="38">
        <v>5017175.3949162839</v>
      </c>
      <c r="I39" s="38">
        <v>4087770.6134203253</v>
      </c>
      <c r="J39" s="152">
        <v>2325015.9734156393</v>
      </c>
      <c r="K39" s="187">
        <f t="shared" si="1"/>
        <v>20259252.965236615</v>
      </c>
    </row>
    <row r="40" spans="2:17" ht="18.75" customHeight="1" x14ac:dyDescent="0.2">
      <c r="B40" s="41"/>
      <c r="C40" s="42"/>
      <c r="D40" s="42">
        <v>4</v>
      </c>
      <c r="E40" s="43">
        <v>8340116.9048953215</v>
      </c>
      <c r="F40" s="43">
        <v>2587833.8775989893</v>
      </c>
      <c r="G40" s="43">
        <v>6342711.8156184359</v>
      </c>
      <c r="H40" s="43">
        <v>5152252.5362963332</v>
      </c>
      <c r="I40" s="43">
        <v>4141782.3904869151</v>
      </c>
      <c r="J40" s="154">
        <v>2230117.8383422457</v>
      </c>
      <c r="K40" s="189">
        <f t="shared" si="1"/>
        <v>20511250.582264412</v>
      </c>
    </row>
    <row r="41" spans="2:17" ht="18.75" customHeight="1" x14ac:dyDescent="0.2">
      <c r="B41" s="52" t="s">
        <v>85</v>
      </c>
      <c r="C41" s="53">
        <v>1404</v>
      </c>
      <c r="D41" s="37">
        <v>1</v>
      </c>
      <c r="E41" s="38">
        <v>8185101.2270183414</v>
      </c>
      <c r="F41" s="38">
        <v>2524291.8226326345</v>
      </c>
      <c r="G41" s="38">
        <v>5195634.7005271791</v>
      </c>
      <c r="H41" s="38">
        <v>4742919.4192348085</v>
      </c>
      <c r="I41" s="38">
        <v>3629459.3758086911</v>
      </c>
      <c r="J41" s="152">
        <v>2509264.093075797</v>
      </c>
      <c r="K41" s="187">
        <f t="shared" si="1"/>
        <v>19527751.88668007</v>
      </c>
    </row>
    <row r="42" spans="2:17" ht="18.75" customHeight="1" x14ac:dyDescent="0.2">
      <c r="B42" s="174"/>
      <c r="C42" s="37"/>
      <c r="D42" s="37">
        <v>2</v>
      </c>
      <c r="E42" s="38">
        <v>8147676.2269403879</v>
      </c>
      <c r="F42" s="38">
        <v>2567756.4246752774</v>
      </c>
      <c r="G42" s="38">
        <v>5546137.6593545275</v>
      </c>
      <c r="H42" s="38">
        <v>5205199.4754153825</v>
      </c>
      <c r="I42" s="38">
        <v>3617497.1048564254</v>
      </c>
      <c r="J42" s="152">
        <v>2377434.9666694514</v>
      </c>
      <c r="K42" s="187">
        <f t="shared" si="1"/>
        <v>20226707.648198601</v>
      </c>
    </row>
    <row r="43" spans="2:17" ht="18.75" customHeight="1" x14ac:dyDescent="0.2">
      <c r="B43" s="174"/>
      <c r="C43" s="37"/>
      <c r="D43" s="37">
        <v>3</v>
      </c>
      <c r="E43" s="38">
        <v>8252475.8620509906</v>
      </c>
      <c r="F43" s="38">
        <v>2639681.840956863</v>
      </c>
      <c r="G43" s="38">
        <v>5214279.3255637912</v>
      </c>
      <c r="H43" s="38">
        <v>4841589.9432054255</v>
      </c>
      <c r="I43" s="38">
        <v>3630964.4331214419</v>
      </c>
      <c r="J43" s="152">
        <v>3293342.1475420929</v>
      </c>
      <c r="K43" s="187">
        <f t="shared" si="1"/>
        <v>20610404.686197724</v>
      </c>
    </row>
    <row r="44" spans="2:17" ht="18.75" customHeight="1" thickBot="1" x14ac:dyDescent="0.25">
      <c r="B44" s="175"/>
      <c r="C44" s="58"/>
      <c r="D44" s="58">
        <v>4</v>
      </c>
      <c r="E44" s="59">
        <v>8106321.0899549332</v>
      </c>
      <c r="F44" s="59">
        <v>2541702.7325192578</v>
      </c>
      <c r="G44" s="59">
        <v>5615262.3895031577</v>
      </c>
      <c r="H44" s="59">
        <v>4410703.2824216736</v>
      </c>
      <c r="I44" s="59">
        <v>2971442.2548109</v>
      </c>
      <c r="J44" s="160">
        <v>2019288.9485365376</v>
      </c>
      <c r="K44" s="191">
        <f t="shared" si="1"/>
        <v>19721836.18812466</v>
      </c>
    </row>
  </sheetData>
  <mergeCells count="2">
    <mergeCell ref="B2:K2"/>
    <mergeCell ref="B3:K3"/>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MetaData</vt:lpstr>
      <vt:lpstr>Table of Contents</vt:lpstr>
      <vt:lpstr>Product_Current</vt:lpstr>
      <vt:lpstr>G.Product_Current</vt:lpstr>
      <vt:lpstr>S.Product_Current</vt:lpstr>
      <vt:lpstr>Product_Constant</vt:lpstr>
      <vt:lpstr>G.Product_Constant</vt:lpstr>
      <vt:lpstr>Expenditure_Current</vt:lpstr>
      <vt:lpstr>G.Expenditure_Current</vt:lpstr>
      <vt:lpstr>S.Expenditure_Current</vt:lpstr>
      <vt:lpstr>Expenditure_Constant</vt:lpstr>
      <vt:lpstr>G.Expenditure_constant</vt:lpstr>
      <vt:lpstr>Product_Current_SA</vt:lpstr>
      <vt:lpstr>Product_Constant_SA</vt:lpstr>
      <vt:lpstr>Expenditure_Current_SA</vt:lpstr>
      <vt:lpstr>Expenditure_Constant_SA</vt:lpstr>
    </vt:vector>
  </TitlesOfParts>
  <Company>- ETH0 -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j.malekan</dc:creator>
  <cp:lastModifiedBy>A.GHaedi</cp:lastModifiedBy>
  <dcterms:created xsi:type="dcterms:W3CDTF">2011-12-11T11:20:46Z</dcterms:created>
  <dcterms:modified xsi:type="dcterms:W3CDTF">2026-09-26T05:05:22Z</dcterms:modified>
</cp:coreProperties>
</file>