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X:\06-Selected-Shahrivar BOP 1404\"/>
    </mc:Choice>
  </mc:AlternateContent>
  <xr:revisionPtr revIDLastSave="0" documentId="13_ncr:1_{DD0B6BBE-4636-49F3-972D-1A6F0A00C11C}" xr6:coauthVersionLast="47" xr6:coauthVersionMax="47" xr10:uidLastSave="{00000000-0000-0000-0000-000000000000}"/>
  <bookViews>
    <workbookView xWindow="-120" yWindow="-120" windowWidth="29040" windowHeight="15840" xr2:uid="{00000000-000D-0000-FFFF-FFFF00000000}"/>
  </bookViews>
  <sheets>
    <sheet name="Table 1 " sheetId="6" r:id="rId1"/>
    <sheet name="Table 2" sheetId="1" r:id="rId2"/>
    <sheet name="Table 3" sheetId="5" r:id="rId3"/>
    <sheet name="Table 4 " sheetId="4" r:id="rId4"/>
  </sheets>
  <definedNames>
    <definedName name="éر9" localSheetId="0">#REF!</definedName>
    <definedName name="éر9" localSheetId="2">#REF!</definedName>
    <definedName name="éر9" localSheetId="3">#REF!</definedName>
    <definedName name="éر9">#REF!</definedName>
    <definedName name="_xlnm.Print_Area" localSheetId="0">'Table 1 '!$A$1:$J$22</definedName>
    <definedName name="_xlnm.Print_Area" localSheetId="1">'Table 2'!$B$1:$J$13</definedName>
    <definedName name="_xlnm.Print_Area" localSheetId="2">'Table 3'!$A$1:$G$9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1" i="1" l="1"/>
  <c r="H11" i="1"/>
  <c r="E11" i="1"/>
  <c r="D11" i="1"/>
  <c r="J11" i="1" l="1"/>
  <c r="E8" i="5"/>
  <c r="E3" i="5"/>
  <c r="F11" i="1" l="1"/>
</calcChain>
</file>

<file path=xl/sharedStrings.xml><?xml version="1.0" encoding="utf-8"?>
<sst xmlns="http://schemas.openxmlformats.org/spreadsheetml/2006/main" count="83" uniqueCount="67">
  <si>
    <t>Table 2</t>
  </si>
  <si>
    <t>(thousand tons)</t>
  </si>
  <si>
    <t>Value</t>
  </si>
  <si>
    <t>Average value</t>
  </si>
  <si>
    <t>Total</t>
  </si>
  <si>
    <t>Table 4</t>
  </si>
  <si>
    <t>Imports</t>
  </si>
  <si>
    <t>Weight</t>
  </si>
  <si>
    <t>(million USD)</t>
  </si>
  <si>
    <t>(USD per ton)</t>
  </si>
  <si>
    <r>
      <rPr>
        <vertAlign val="superscript"/>
        <sz val="10.5"/>
        <color theme="1"/>
        <rFont val="Times New Roman"/>
        <family val="1"/>
      </rPr>
      <t>1</t>
    </r>
    <r>
      <rPr>
        <sz val="10.5"/>
        <color theme="1"/>
        <rFont val="Times New Roman"/>
        <family val="1"/>
      </rPr>
      <t xml:space="preserve"> Telegraphic Transfer</t>
    </r>
  </si>
  <si>
    <r>
      <t xml:space="preserve">TT </t>
    </r>
    <r>
      <rPr>
        <vertAlign val="superscript"/>
        <sz val="11"/>
        <color theme="1"/>
        <rFont val="Times New Roman"/>
        <family val="1"/>
      </rPr>
      <t>1</t>
    </r>
    <r>
      <rPr>
        <sz val="11"/>
        <color theme="1"/>
        <rFont val="Times New Roman"/>
        <family val="1"/>
      </rPr>
      <t xml:space="preserve"> exchange rate 
for basic and 
essential commodities</t>
    </r>
  </si>
  <si>
    <t>Average Monthly Selling Rate of the US Dollar vis-à-vis the Iranian Rial</t>
  </si>
  <si>
    <t>Exchange rate in the unofficial 
market</t>
  </si>
  <si>
    <t>Medium- and long-term</t>
  </si>
  <si>
    <t>Short-term</t>
  </si>
  <si>
    <t>(million euros)</t>
  </si>
  <si>
    <t>Table 3</t>
  </si>
  <si>
    <t>(million dollars)</t>
  </si>
  <si>
    <r>
      <rPr>
        <vertAlign val="superscript"/>
        <sz val="10.5"/>
        <color theme="1"/>
        <rFont val="Times New Roman"/>
        <family val="1"/>
      </rPr>
      <t>2</t>
    </r>
    <r>
      <rPr>
        <sz val="10.5"/>
        <color theme="1"/>
        <rFont val="Times New Roman"/>
        <family val="1"/>
      </rPr>
      <t xml:space="preserve"> www.ice.ir</t>
    </r>
  </si>
  <si>
    <r>
      <t xml:space="preserve">Exports </t>
    </r>
    <r>
      <rPr>
        <vertAlign val="superscript"/>
        <sz val="11.5"/>
        <color theme="1"/>
        <rFont val="Times New Roman"/>
        <family val="1"/>
      </rPr>
      <t xml:space="preserve">2 </t>
    </r>
  </si>
  <si>
    <r>
      <t xml:space="preserve">1 </t>
    </r>
    <r>
      <rPr>
        <sz val="10"/>
        <color theme="1"/>
        <rFont val="Times New Roman"/>
        <family val="1"/>
      </rPr>
      <t>Source: Iran's Customs Administration (preliminary figures)</t>
    </r>
  </si>
  <si>
    <r>
      <t xml:space="preserve">2 </t>
    </r>
    <r>
      <rPr>
        <sz val="10"/>
        <color theme="1"/>
        <rFont val="Times New Roman"/>
        <family val="1"/>
      </rPr>
      <t xml:space="preserve">Excludes natural gas condensate. </t>
    </r>
  </si>
  <si>
    <r>
      <t xml:space="preserve">Foreign Trade </t>
    </r>
    <r>
      <rPr>
        <b/>
        <vertAlign val="superscript"/>
        <sz val="12.5"/>
        <color theme="1"/>
        <rFont val="Times New Roman"/>
        <family val="1"/>
      </rPr>
      <t>1</t>
    </r>
  </si>
  <si>
    <r>
      <t xml:space="preserve">External Debt (Actual Obligations) </t>
    </r>
    <r>
      <rPr>
        <b/>
        <vertAlign val="superscript"/>
        <sz val="12.5"/>
        <color theme="1"/>
        <rFont val="Times New Roman"/>
        <family val="1"/>
      </rPr>
      <t>1</t>
    </r>
  </si>
  <si>
    <r>
      <t>1</t>
    </r>
    <r>
      <rPr>
        <sz val="10.5"/>
        <color rgb="FF000000"/>
        <rFont val="Times New Roman"/>
        <family val="1"/>
      </rPr>
      <t xml:space="preserve"> Based on original maturity.</t>
    </r>
  </si>
  <si>
    <t>April 2025</t>
  </si>
  <si>
    <t>May 2025</t>
  </si>
  <si>
    <t>June 2025</t>
  </si>
  <si>
    <t>July 2025</t>
  </si>
  <si>
    <t>August 2025</t>
  </si>
  <si>
    <r>
      <t xml:space="preserve">TT </t>
    </r>
    <r>
      <rPr>
        <vertAlign val="superscript"/>
        <sz val="11"/>
        <color theme="1"/>
        <rFont val="Times New Roman"/>
        <family val="1"/>
      </rPr>
      <t>1</t>
    </r>
    <r>
      <rPr>
        <sz val="11"/>
        <color theme="1"/>
        <rFont val="Times New Roman"/>
        <family val="1"/>
      </rPr>
      <t xml:space="preserve"> exchange rate in
Iran Center for 
Exchange of Currency and Gold </t>
    </r>
    <r>
      <rPr>
        <vertAlign val="superscript"/>
        <sz val="11"/>
        <color theme="1"/>
        <rFont val="Times New Roman"/>
        <family val="1"/>
      </rPr>
      <t>2</t>
    </r>
  </si>
  <si>
    <r>
      <t>Exchange rate in
Iran Center for 
Exchange of Currency and Gold</t>
    </r>
    <r>
      <rPr>
        <vertAlign val="superscript"/>
        <sz val="11"/>
        <color theme="1"/>
        <rFont val="Times New Roman"/>
        <family val="1"/>
      </rPr>
      <t xml:space="preserve"> 2</t>
    </r>
  </si>
  <si>
    <t>September 2025</t>
  </si>
  <si>
    <r>
      <t xml:space="preserve">  </t>
    </r>
    <r>
      <rPr>
        <sz val="11"/>
        <rFont val="Times New Roman"/>
        <family val="1"/>
      </rPr>
      <t>September</t>
    </r>
    <r>
      <rPr>
        <sz val="11"/>
        <color rgb="FFFF0000"/>
        <rFont val="Times New Roman"/>
        <family val="1"/>
      </rPr>
      <t xml:space="preserve"> </t>
    </r>
    <r>
      <rPr>
        <sz val="11"/>
        <color theme="1"/>
        <rFont val="Times New Roman"/>
        <family val="1"/>
      </rPr>
      <t>2025</t>
    </r>
  </si>
  <si>
    <t> Figures are preliminary.</t>
  </si>
  <si>
    <r>
      <rPr>
        <vertAlign val="superscript"/>
        <sz val="10"/>
        <rFont val="Times New Roman"/>
        <family val="1"/>
      </rPr>
      <t>3</t>
    </r>
    <r>
      <rPr>
        <sz val="10"/>
        <rFont val="Times New Roman"/>
        <family val="1"/>
      </rPr>
      <t xml:space="preserve"> Prepared based on the fourth edition of the IMF's Balance of Payments Manual (BPM4).</t>
    </r>
  </si>
  <si>
    <r>
      <rPr>
        <vertAlign val="superscript"/>
        <sz val="10"/>
        <rFont val="Times New Roman"/>
        <family val="1"/>
      </rPr>
      <t xml:space="preserve">2 </t>
    </r>
    <r>
      <rPr>
        <sz val="10"/>
        <rFont val="Times New Roman"/>
        <family val="1"/>
      </rPr>
      <t>Value of oil products, natural gas, natural gas condensate, and natural gas liquids (Tariff Codes: 2709, 2710 and 2711) imported by NIOC, NIGC, NIORDC, and other companies (customs and non-customs).</t>
    </r>
  </si>
  <si>
    <r>
      <rPr>
        <vertAlign val="superscript"/>
        <sz val="10"/>
        <rFont val="Times New Roman"/>
        <family val="1"/>
      </rPr>
      <t xml:space="preserve">1 </t>
    </r>
    <r>
      <rPr>
        <sz val="10"/>
        <rFont val="Times New Roman"/>
        <family val="1"/>
      </rPr>
      <t>Value of crude oil, oil products, natural gas, natural gas condensate, and natural gas liquids (Tariff Codes: 2709, 2710 and 2711) exported by National Iranian Oil Company (NIOC), National Iranian Gas Company (NIGC), National Iranian Oil Refining and Distribution Company (NIORDC), petrochemical companies, and other companies (customs and non-customs).</t>
    </r>
  </si>
  <si>
    <r>
      <t xml:space="preserve">Overall balance </t>
    </r>
    <r>
      <rPr>
        <b/>
        <vertAlign val="superscript"/>
        <sz val="11"/>
        <color rgb="FF000000"/>
        <rFont val="Times New Roman"/>
        <family val="1"/>
      </rPr>
      <t>3</t>
    </r>
  </si>
  <si>
    <t>Errors and omissions</t>
  </si>
  <si>
    <r>
      <t xml:space="preserve">Capital account (net) </t>
    </r>
    <r>
      <rPr>
        <vertAlign val="superscript"/>
        <sz val="11"/>
        <color rgb="FF000000"/>
        <rFont val="Times New Roman"/>
        <family val="1"/>
      </rPr>
      <t>3</t>
    </r>
  </si>
  <si>
    <t>Current transfers account</t>
  </si>
  <si>
    <t>Income account</t>
  </si>
  <si>
    <t>Services account</t>
  </si>
  <si>
    <t>Other</t>
  </si>
  <si>
    <r>
      <t xml:space="preserve">Gas and oil products </t>
    </r>
    <r>
      <rPr>
        <vertAlign val="superscript"/>
        <sz val="11"/>
        <color rgb="FF000000"/>
        <rFont val="Times New Roman"/>
        <family val="1"/>
      </rPr>
      <t>2</t>
    </r>
  </si>
  <si>
    <t>Imports (FOB)</t>
  </si>
  <si>
    <t>Non-oil</t>
  </si>
  <si>
    <r>
      <t xml:space="preserve">Oil </t>
    </r>
    <r>
      <rPr>
        <vertAlign val="superscript"/>
        <sz val="11"/>
        <color rgb="FF000000"/>
        <rFont val="Times New Roman"/>
        <family val="1"/>
      </rPr>
      <t>1</t>
    </r>
  </si>
  <si>
    <t>Exports (FOB)</t>
  </si>
  <si>
    <t>Goods account</t>
  </si>
  <si>
    <t>Current account</t>
  </si>
  <si>
    <t>2025/26</t>
  </si>
  <si>
    <t>2024/25</t>
  </si>
  <si>
    <t>2024/25</t>
  </si>
  <si>
    <t>2023/24</t>
  </si>
  <si>
    <t>Percentage change</t>
  </si>
  <si>
    <t>Year</t>
  </si>
  <si>
    <t>Balance of Payments (BOP)</t>
  </si>
  <si>
    <t>Table 1</t>
  </si>
  <si>
    <r>
      <t xml:space="preserve">First six months </t>
    </r>
    <r>
      <rPr>
        <sz val="11"/>
        <rFont val="Wingdings 2"/>
        <family val="1"/>
        <charset val="2"/>
      </rPr>
      <t>0</t>
    </r>
  </si>
  <si>
    <t xml:space="preserve">2021/22 </t>
  </si>
  <si>
    <t>2022/23</t>
  </si>
  <si>
    <t>2025/26 compared
with 2024/25 
(First six months)</t>
  </si>
  <si>
    <t>q</t>
  </si>
  <si>
    <r>
      <t xml:space="preserve">q </t>
    </r>
    <r>
      <rPr>
        <sz val="10"/>
        <rFont val="Times New Roman"/>
        <family val="1"/>
      </rPr>
      <t>Calculation of percentage change is not possible.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</si>
</sst>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0"/>
    <numFmt numFmtId="165" formatCode="0.00000"/>
    <numFmt numFmtId="166" formatCode="0.0"/>
    <numFmt numFmtId="167" formatCode="#,##0.0"/>
    <numFmt numFmtId="168" formatCode="0_)"/>
  </numFmts>
  <fonts count="40">
    <font>
      <sz val="11"/>
      <color theme="1"/>
      <name val="Calibri"/>
      <family val="2"/>
      <scheme val="minor"/>
    </font>
    <font>
      <sz val="8"/>
      <color theme="1"/>
      <name val="Times New Roman"/>
      <family val="1"/>
    </font>
    <font>
      <sz val="11"/>
      <color theme="1"/>
      <name val="Times New Roman"/>
      <family val="1"/>
    </font>
    <font>
      <b/>
      <sz val="12.5"/>
      <color theme="1"/>
      <name val="Times New Roman"/>
      <family val="1"/>
    </font>
    <font>
      <sz val="10"/>
      <name val="Arial"/>
      <family val="2"/>
    </font>
    <font>
      <sz val="10.5"/>
      <color theme="1"/>
      <name val="Times New Roman"/>
      <family val="1"/>
    </font>
    <font>
      <sz val="10"/>
      <name val="Arial"/>
      <family val="2"/>
    </font>
    <font>
      <vertAlign val="superscript"/>
      <sz val="10.5"/>
      <color theme="1"/>
      <name val="Times New Roman"/>
      <family val="1"/>
    </font>
    <font>
      <sz val="10.5"/>
      <name val="Times New Roman"/>
      <family val="1"/>
    </font>
    <font>
      <vertAlign val="superscript"/>
      <sz val="11"/>
      <color theme="1"/>
      <name val="Times New Roman"/>
      <family val="1"/>
    </font>
    <font>
      <b/>
      <sz val="10.5"/>
      <color theme="1"/>
      <name val="Times New Roman"/>
      <family val="1"/>
    </font>
    <font>
      <sz val="11"/>
      <color theme="1"/>
      <name val="Cambria"/>
      <family val="1"/>
      <scheme val="major"/>
    </font>
    <font>
      <sz val="10"/>
      <color theme="1"/>
      <name val="Cambria"/>
      <family val="1"/>
      <scheme val="major"/>
    </font>
    <font>
      <sz val="11.5"/>
      <color theme="1"/>
      <name val="Times New Roman"/>
      <family val="1"/>
    </font>
    <font>
      <vertAlign val="superscript"/>
      <sz val="11.5"/>
      <color theme="1"/>
      <name val="Times New Roman"/>
      <family val="1"/>
    </font>
    <font>
      <b/>
      <sz val="11"/>
      <color theme="1"/>
      <name val="Times New Roman"/>
      <family val="1"/>
    </font>
    <font>
      <sz val="10"/>
      <name val="Times New Roman"/>
      <family val="1"/>
    </font>
    <font>
      <b/>
      <sz val="10"/>
      <name val="Times New Roman"/>
      <family val="1"/>
    </font>
    <font>
      <vertAlign val="superscript"/>
      <sz val="10"/>
      <color theme="1"/>
      <name val="Times New Roman"/>
      <family val="1"/>
    </font>
    <font>
      <sz val="10"/>
      <color theme="1"/>
      <name val="Times New Roman"/>
      <family val="1"/>
    </font>
    <font>
      <b/>
      <sz val="10.5"/>
      <color rgb="FF000000"/>
      <name val="Times New Roman"/>
      <family val="1"/>
    </font>
    <font>
      <b/>
      <vertAlign val="superscript"/>
      <sz val="12.5"/>
      <color theme="1"/>
      <name val="Times New Roman"/>
      <family val="1"/>
    </font>
    <font>
      <vertAlign val="superscript"/>
      <sz val="10.5"/>
      <color rgb="FF000000"/>
      <name val="Times New Roman"/>
      <family val="1"/>
    </font>
    <font>
      <sz val="10.5"/>
      <color rgb="FF000000"/>
      <name val="Times New Roman"/>
      <family val="1"/>
    </font>
    <font>
      <sz val="11"/>
      <color rgb="FFFF0000"/>
      <name val="Times New Roman"/>
      <family val="1"/>
    </font>
    <font>
      <sz val="11"/>
      <name val="Times New Roman"/>
      <family val="1"/>
    </font>
    <font>
      <sz val="11"/>
      <name val="B Nazanin"/>
      <charset val="178"/>
    </font>
    <font>
      <vertAlign val="superscript"/>
      <sz val="10"/>
      <name val="Times New Roman"/>
      <family val="1"/>
    </font>
    <font>
      <sz val="10"/>
      <name val="Courier"/>
      <family val="3"/>
    </font>
    <font>
      <b/>
      <sz val="11"/>
      <color rgb="FF000000"/>
      <name val="Times New Roman"/>
      <family val="1"/>
    </font>
    <font>
      <b/>
      <vertAlign val="superscript"/>
      <sz val="11"/>
      <color rgb="FF000000"/>
      <name val="Times New Roman"/>
      <family val="1"/>
    </font>
    <font>
      <sz val="11"/>
      <color rgb="FF000000"/>
      <name val="Times New Roman"/>
      <family val="1"/>
    </font>
    <font>
      <vertAlign val="superscript"/>
      <sz val="11"/>
      <color rgb="FF000000"/>
      <name val="Times New Roman"/>
      <family val="1"/>
    </font>
    <font>
      <sz val="10.5"/>
      <name val="Symbol"/>
      <family val="1"/>
      <charset val="2"/>
    </font>
    <font>
      <sz val="11.5"/>
      <name val="Times New Roman"/>
      <family val="1"/>
    </font>
    <font>
      <sz val="11"/>
      <name val="Wingdings 2"/>
      <family val="1"/>
      <charset val="2"/>
    </font>
    <font>
      <b/>
      <sz val="12.5"/>
      <name val="Times New Roman"/>
      <family val="1"/>
    </font>
    <font>
      <b/>
      <sz val="10.5"/>
      <name val="Times New Roman"/>
      <family val="1"/>
    </font>
    <font>
      <sz val="10"/>
      <name val="Symbol"/>
      <family val="1"/>
      <charset val="2"/>
    </font>
    <font>
      <sz val="10"/>
      <name val="B Nazanin"/>
      <charset val="178"/>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59999389629810485"/>
        <bgColor indexed="64"/>
      </patternFill>
    </fill>
    <fill>
      <patternFill patternType="solid">
        <fgColor theme="9" tint="0.39997558519241921"/>
        <bgColor indexed="64"/>
      </patternFill>
    </fill>
  </fills>
  <borders count="9">
    <border>
      <left/>
      <right/>
      <top/>
      <bottom/>
      <diagonal/>
    </border>
    <border>
      <left/>
      <right/>
      <top/>
      <bottom style="medium">
        <color indexed="64"/>
      </bottom>
      <diagonal/>
    </border>
    <border>
      <left/>
      <right/>
      <top style="medium">
        <color indexed="64"/>
      </top>
      <bottom/>
      <diagonal/>
    </border>
    <border>
      <left/>
      <right/>
      <top/>
      <bottom style="thin">
        <color indexed="64"/>
      </bottom>
      <diagonal/>
    </border>
    <border>
      <left/>
      <right/>
      <top style="thin">
        <color indexed="64"/>
      </top>
      <bottom style="medium">
        <color indexed="64"/>
      </bottom>
      <diagonal/>
    </border>
    <border>
      <left/>
      <right/>
      <top style="thin">
        <color indexed="64"/>
      </top>
      <bottom/>
      <diagonal/>
    </border>
    <border>
      <left/>
      <right/>
      <top style="medium">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s>
  <cellStyleXfs count="8">
    <xf numFmtId="0" fontId="0" fillId="0" borderId="0"/>
    <xf numFmtId="0" fontId="4" fillId="0" borderId="0"/>
    <xf numFmtId="0" fontId="4" fillId="0" borderId="0"/>
    <xf numFmtId="0" fontId="6" fillId="0" borderId="0"/>
    <xf numFmtId="0" fontId="6" fillId="0" borderId="0"/>
    <xf numFmtId="0" fontId="4" fillId="0" borderId="0"/>
    <xf numFmtId="0" fontId="28" fillId="0" borderId="0"/>
    <xf numFmtId="0" fontId="4" fillId="0" borderId="0"/>
  </cellStyleXfs>
  <cellXfs count="111">
    <xf numFmtId="0" fontId="0" fillId="0" borderId="0" xfId="0"/>
    <xf numFmtId="0" fontId="0" fillId="0" borderId="0" xfId="0" applyBorder="1"/>
    <xf numFmtId="0" fontId="0" fillId="0" borderId="0" xfId="0"/>
    <xf numFmtId="0" fontId="1" fillId="0" borderId="3" xfId="0" applyFont="1" applyBorder="1" applyAlignment="1">
      <alignment wrapText="1" readingOrder="1"/>
    </xf>
    <xf numFmtId="0" fontId="2" fillId="0" borderId="3" xfId="0" applyFont="1" applyBorder="1" applyAlignment="1">
      <alignment horizontal="center" wrapText="1" readingOrder="1"/>
    </xf>
    <xf numFmtId="3" fontId="8" fillId="2" borderId="5" xfId="0" applyNumberFormat="1" applyFont="1" applyFill="1" applyBorder="1" applyAlignment="1">
      <alignment horizontal="center" vertical="center"/>
    </xf>
    <xf numFmtId="0" fontId="0" fillId="0" borderId="0" xfId="0"/>
    <xf numFmtId="0" fontId="11" fillId="0" borderId="0" xfId="0" applyFont="1"/>
    <xf numFmtId="0" fontId="11" fillId="0" borderId="0" xfId="0" applyFont="1" applyAlignment="1"/>
    <xf numFmtId="0" fontId="11" fillId="0" borderId="0" xfId="0" applyFont="1" applyAlignment="1">
      <alignment vertical="center"/>
    </xf>
    <xf numFmtId="0" fontId="12" fillId="0" borderId="0" xfId="0" applyFont="1"/>
    <xf numFmtId="0" fontId="11" fillId="5" borderId="0" xfId="0" applyFont="1" applyFill="1"/>
    <xf numFmtId="0" fontId="2" fillId="0" borderId="0" xfId="0" applyFont="1" applyBorder="1" applyAlignment="1">
      <alignment horizontal="center" wrapText="1" readingOrder="1"/>
    </xf>
    <xf numFmtId="0" fontId="2" fillId="0" borderId="3" xfId="0" applyFont="1" applyBorder="1" applyAlignment="1">
      <alignment horizontal="center" vertical="top" wrapText="1" readingOrder="1"/>
    </xf>
    <xf numFmtId="3" fontId="16" fillId="2" borderId="0" xfId="1" applyNumberFormat="1" applyFont="1" applyFill="1" applyBorder="1" applyAlignment="1">
      <alignment horizontal="center" vertical="center"/>
    </xf>
    <xf numFmtId="3" fontId="16" fillId="3" borderId="0" xfId="2" applyNumberFormat="1" applyFont="1" applyFill="1" applyBorder="1" applyAlignment="1">
      <alignment horizontal="center" vertical="center" readingOrder="1"/>
    </xf>
    <xf numFmtId="3" fontId="16" fillId="3" borderId="0" xfId="2" applyNumberFormat="1" applyFont="1" applyFill="1" applyBorder="1" applyAlignment="1">
      <alignment horizontal="center" vertical="center"/>
    </xf>
    <xf numFmtId="3" fontId="17" fillId="3" borderId="4" xfId="2" applyNumberFormat="1" applyFont="1" applyFill="1" applyBorder="1" applyAlignment="1">
      <alignment horizontal="center" vertical="center"/>
    </xf>
    <xf numFmtId="3" fontId="17" fillId="3" borderId="4" xfId="2" applyNumberFormat="1" applyFont="1" applyFill="1" applyBorder="1" applyAlignment="1">
      <alignment horizontal="center" vertical="center" readingOrder="2"/>
    </xf>
    <xf numFmtId="0" fontId="20" fillId="4" borderId="1" xfId="0" applyFont="1" applyFill="1" applyBorder="1" applyAlignment="1">
      <alignment wrapText="1"/>
    </xf>
    <xf numFmtId="0" fontId="5" fillId="4" borderId="0" xfId="0" applyFont="1" applyFill="1" applyAlignment="1">
      <alignment horizontal="right" wrapText="1" readingOrder="2"/>
    </xf>
    <xf numFmtId="0" fontId="1" fillId="0" borderId="6" xfId="0" applyFont="1" applyBorder="1" applyAlignment="1">
      <alignment horizontal="center" vertical="center" wrapText="1" readingOrder="1"/>
    </xf>
    <xf numFmtId="0" fontId="2" fillId="0" borderId="6" xfId="0" applyFont="1" applyBorder="1" applyAlignment="1">
      <alignment horizontal="center" vertical="center" wrapText="1" readingOrder="1"/>
    </xf>
    <xf numFmtId="0" fontId="15" fillId="0" borderId="6" xfId="0" applyFont="1" applyBorder="1" applyAlignment="1">
      <alignment horizontal="center" vertical="center" wrapText="1" readingOrder="1"/>
    </xf>
    <xf numFmtId="49" fontId="2" fillId="0" borderId="4" xfId="0" applyNumberFormat="1" applyFont="1" applyBorder="1" applyAlignment="1">
      <alignment horizontal="left" vertical="center" wrapText="1" indent="1" readingOrder="1"/>
    </xf>
    <xf numFmtId="3" fontId="16" fillId="3" borderId="4" xfId="2" applyNumberFormat="1" applyFont="1" applyFill="1" applyBorder="1" applyAlignment="1">
      <alignment horizontal="center" vertical="center"/>
    </xf>
    <xf numFmtId="0" fontId="19" fillId="0" borderId="4" xfId="0" applyFont="1" applyBorder="1" applyAlignment="1">
      <alignment horizontal="right" wrapText="1" readingOrder="2"/>
    </xf>
    <xf numFmtId="0" fontId="5" fillId="4" borderId="1" xfId="0" applyFont="1" applyFill="1" applyBorder="1" applyAlignment="1">
      <alignment horizontal="right" wrapText="1" readingOrder="2"/>
    </xf>
    <xf numFmtId="0" fontId="1" fillId="0" borderId="3" xfId="0" applyFont="1" applyBorder="1" applyAlignment="1">
      <alignment horizontal="center" vertical="center" wrapText="1" readingOrder="1"/>
    </xf>
    <xf numFmtId="0" fontId="2" fillId="0" borderId="3" xfId="0" applyFont="1" applyBorder="1" applyAlignment="1">
      <alignment horizontal="center" vertical="center" wrapText="1" readingOrder="1"/>
    </xf>
    <xf numFmtId="0" fontId="15" fillId="0" borderId="3" xfId="0" applyFont="1" applyBorder="1" applyAlignment="1">
      <alignment horizontal="center" vertical="center" wrapText="1" readingOrder="1"/>
    </xf>
    <xf numFmtId="49" fontId="2" fillId="0" borderId="0" xfId="0" applyNumberFormat="1" applyFont="1" applyAlignment="1">
      <alignment horizontal="left" vertical="center" wrapText="1" indent="1" readingOrder="1"/>
    </xf>
    <xf numFmtId="0" fontId="19" fillId="0" borderId="5" xfId="0" applyFont="1" applyBorder="1" applyAlignment="1">
      <alignment horizontal="right" wrapText="1" readingOrder="2"/>
    </xf>
    <xf numFmtId="0" fontId="2" fillId="0" borderId="3" xfId="0" applyFont="1" applyBorder="1"/>
    <xf numFmtId="3" fontId="16" fillId="3" borderId="1" xfId="0" applyNumberFormat="1" applyFont="1" applyFill="1" applyBorder="1" applyAlignment="1">
      <alignment horizontal="center" vertical="center"/>
    </xf>
    <xf numFmtId="3" fontId="16" fillId="2" borderId="1" xfId="0" applyNumberFormat="1" applyFont="1" applyFill="1" applyBorder="1" applyAlignment="1">
      <alignment horizontal="center" vertical="center"/>
    </xf>
    <xf numFmtId="0" fontId="20" fillId="4" borderId="0" xfId="0" applyFont="1" applyFill="1" applyAlignment="1">
      <alignment wrapText="1"/>
    </xf>
    <xf numFmtId="0" fontId="26" fillId="0" borderId="0" xfId="5" applyFont="1"/>
    <xf numFmtId="164" fontId="26" fillId="0" borderId="0" xfId="5" applyNumberFormat="1" applyFont="1"/>
    <xf numFmtId="165" fontId="26" fillId="0" borderId="0" xfId="5" applyNumberFormat="1" applyFont="1"/>
    <xf numFmtId="0" fontId="26" fillId="0" borderId="0" xfId="5" applyFont="1" applyAlignment="1">
      <alignment vertical="center"/>
    </xf>
    <xf numFmtId="0" fontId="16" fillId="0" borderId="0" xfId="5" applyFont="1" applyAlignment="1">
      <alignment horizontal="left" vertical="center" wrapText="1" readingOrder="1"/>
    </xf>
    <xf numFmtId="166" fontId="17" fillId="3" borderId="7" xfId="6" applyNumberFormat="1" applyFont="1" applyFill="1" applyBorder="1" applyAlignment="1">
      <alignment horizontal="center" vertical="center"/>
    </xf>
    <xf numFmtId="3" fontId="17" fillId="3" borderId="7" xfId="6" applyNumberFormat="1" applyFont="1" applyFill="1" applyBorder="1" applyAlignment="1">
      <alignment horizontal="center" vertical="center"/>
    </xf>
    <xf numFmtId="3" fontId="17" fillId="3" borderId="7" xfId="5" applyNumberFormat="1" applyFont="1" applyFill="1" applyBorder="1" applyAlignment="1">
      <alignment vertical="center" readingOrder="1"/>
    </xf>
    <xf numFmtId="0" fontId="29" fillId="0" borderId="7" xfId="0" applyFont="1" applyBorder="1" applyAlignment="1">
      <alignment horizontal="left" vertical="center" wrapText="1" readingOrder="1"/>
    </xf>
    <xf numFmtId="167" fontId="16" fillId="3" borderId="0" xfId="0" applyNumberFormat="1" applyFont="1" applyFill="1" applyAlignment="1">
      <alignment horizontal="center" vertical="center"/>
    </xf>
    <xf numFmtId="3" fontId="16" fillId="3" borderId="0" xfId="0" applyNumberFormat="1" applyFont="1" applyFill="1" applyAlignment="1">
      <alignment horizontal="center"/>
    </xf>
    <xf numFmtId="3" fontId="16" fillId="3" borderId="1" xfId="5" applyNumberFormat="1" applyFont="1" applyFill="1" applyBorder="1" applyAlignment="1">
      <alignment horizontal="center" vertical="center" readingOrder="1"/>
    </xf>
    <xf numFmtId="3" fontId="16" fillId="3" borderId="0" xfId="7" applyNumberFormat="1" applyFont="1" applyFill="1" applyAlignment="1">
      <alignment horizontal="center" vertical="center"/>
    </xf>
    <xf numFmtId="3" fontId="16" fillId="2" borderId="0" xfId="0" applyNumberFormat="1" applyFont="1" applyFill="1" applyAlignment="1">
      <alignment horizontal="center"/>
    </xf>
    <xf numFmtId="0" fontId="31" fillId="0" borderId="1" xfId="0" applyFont="1" applyBorder="1" applyAlignment="1">
      <alignment horizontal="left" vertical="center" wrapText="1" readingOrder="1"/>
    </xf>
    <xf numFmtId="3" fontId="16" fillId="3" borderId="0" xfId="5" applyNumberFormat="1" applyFont="1" applyFill="1" applyAlignment="1">
      <alignment horizontal="center" vertical="center" readingOrder="1"/>
    </xf>
    <xf numFmtId="0" fontId="31" fillId="0" borderId="0" xfId="0" applyFont="1" applyAlignment="1">
      <alignment horizontal="left" vertical="center" wrapText="1" readingOrder="1"/>
    </xf>
    <xf numFmtId="0" fontId="31" fillId="0" borderId="0" xfId="0" applyFont="1" applyAlignment="1">
      <alignment horizontal="left" vertical="center" wrapText="1" indent="1" readingOrder="1"/>
    </xf>
    <xf numFmtId="0" fontId="31" fillId="0" borderId="0" xfId="0" applyFont="1" applyAlignment="1">
      <alignment horizontal="left" vertical="center" wrapText="1" indent="3" readingOrder="1"/>
    </xf>
    <xf numFmtId="166" fontId="8" fillId="0" borderId="0" xfId="0" applyNumberFormat="1" applyFont="1" applyAlignment="1">
      <alignment horizontal="center" vertical="center"/>
    </xf>
    <xf numFmtId="1" fontId="8" fillId="0" borderId="0" xfId="0" applyNumberFormat="1" applyFont="1" applyAlignment="1">
      <alignment horizontal="center" vertical="center"/>
    </xf>
    <xf numFmtId="3" fontId="8" fillId="3" borderId="0" xfId="5" applyNumberFormat="1" applyFont="1" applyFill="1" applyAlignment="1">
      <alignment horizontal="center" vertical="center" readingOrder="1"/>
    </xf>
    <xf numFmtId="3" fontId="8" fillId="3" borderId="0" xfId="0" applyNumberFormat="1" applyFont="1" applyFill="1" applyAlignment="1">
      <alignment horizontal="center" vertical="center"/>
    </xf>
    <xf numFmtId="3" fontId="33" fillId="3" borderId="0" xfId="0" applyNumberFormat="1" applyFont="1" applyFill="1" applyAlignment="1">
      <alignment horizontal="center" vertical="center"/>
    </xf>
    <xf numFmtId="1" fontId="16" fillId="3" borderId="0" xfId="0" applyNumberFormat="1" applyFont="1" applyFill="1" applyAlignment="1">
      <alignment horizontal="center"/>
    </xf>
    <xf numFmtId="0" fontId="31" fillId="0" borderId="0" xfId="0" applyFont="1" applyAlignment="1">
      <alignment horizontal="left" vertical="center" wrapText="1" indent="2" readingOrder="1"/>
    </xf>
    <xf numFmtId="164" fontId="26" fillId="0" borderId="0" xfId="5" applyNumberFormat="1" applyFont="1" applyAlignment="1">
      <alignment vertical="top"/>
    </xf>
    <xf numFmtId="166" fontId="16" fillId="3" borderId="0" xfId="0" applyNumberFormat="1" applyFont="1" applyFill="1" applyAlignment="1">
      <alignment horizontal="center" vertical="center"/>
    </xf>
    <xf numFmtId="168" fontId="25" fillId="0" borderId="8" xfId="6" applyNumberFormat="1" applyFont="1" applyBorder="1" applyAlignment="1">
      <alignment horizontal="center" vertical="top" wrapText="1"/>
    </xf>
    <xf numFmtId="168" fontId="25" fillId="0" borderId="3" xfId="6" applyNumberFormat="1" applyFont="1" applyBorder="1" applyAlignment="1">
      <alignment horizontal="center" vertical="center"/>
    </xf>
    <xf numFmtId="0" fontId="25" fillId="2" borderId="8" xfId="6" applyFont="1" applyFill="1" applyBorder="1" applyAlignment="1">
      <alignment horizontal="center" vertical="center"/>
    </xf>
    <xf numFmtId="0" fontId="25" fillId="2" borderId="3" xfId="6" applyFont="1" applyFill="1" applyBorder="1" applyAlignment="1">
      <alignment horizontal="center" vertical="center"/>
    </xf>
    <xf numFmtId="0" fontId="26" fillId="0" borderId="3" xfId="5" applyFont="1" applyBorder="1"/>
    <xf numFmtId="168" fontId="25" fillId="0" borderId="2" xfId="6" applyNumberFormat="1" applyFont="1" applyBorder="1" applyAlignment="1">
      <alignment horizontal="center" vertical="center"/>
    </xf>
    <xf numFmtId="0" fontId="26" fillId="0" borderId="2" xfId="5" applyFont="1" applyBorder="1"/>
    <xf numFmtId="0" fontId="8" fillId="4" borderId="1" xfId="5" applyFont="1" applyFill="1" applyBorder="1" applyAlignment="1">
      <alignment horizontal="right"/>
    </xf>
    <xf numFmtId="0" fontId="37" fillId="4" borderId="1" xfId="5" applyFont="1" applyFill="1" applyBorder="1"/>
    <xf numFmtId="167" fontId="38" fillId="3" borderId="0" xfId="0" applyNumberFormat="1" applyFont="1" applyFill="1" applyAlignment="1">
      <alignment horizontal="center" vertical="center"/>
    </xf>
    <xf numFmtId="0" fontId="38" fillId="0" borderId="0" xfId="5" applyFont="1" applyAlignment="1">
      <alignment vertical="center"/>
    </xf>
    <xf numFmtId="0" fontId="39" fillId="0" borderId="0" xfId="5" applyFont="1" applyAlignment="1">
      <alignment vertical="center"/>
    </xf>
    <xf numFmtId="0" fontId="16" fillId="0" borderId="0" xfId="5" applyFont="1" applyAlignment="1">
      <alignment horizontal="center" vertical="center" wrapText="1" readingOrder="1"/>
    </xf>
    <xf numFmtId="0" fontId="16" fillId="0" borderId="0" xfId="5" applyFont="1" applyAlignment="1">
      <alignment horizontal="left" vertical="center" wrapText="1" readingOrder="1"/>
    </xf>
    <xf numFmtId="0" fontId="0" fillId="0" borderId="0" xfId="0" applyAlignment="1">
      <alignment horizontal="left" vertical="center" wrapText="1" readingOrder="1"/>
    </xf>
    <xf numFmtId="0" fontId="36" fillId="4" borderId="1" xfId="5" applyFont="1" applyFill="1" applyBorder="1" applyAlignment="1">
      <alignment horizontal="center"/>
    </xf>
    <xf numFmtId="168" fontId="34" fillId="0" borderId="6" xfId="6" applyNumberFormat="1" applyFont="1" applyBorder="1" applyAlignment="1">
      <alignment horizontal="center" vertical="center"/>
    </xf>
    <xf numFmtId="168" fontId="34" fillId="0" borderId="2" xfId="6" applyNumberFormat="1" applyFont="1" applyBorder="1" applyAlignment="1">
      <alignment horizontal="center" vertical="center"/>
    </xf>
    <xf numFmtId="0" fontId="34" fillId="0" borderId="6" xfId="5" applyFont="1" applyBorder="1" applyAlignment="1">
      <alignment horizontal="center" vertical="center"/>
    </xf>
    <xf numFmtId="0" fontId="16" fillId="3" borderId="0" xfId="6" applyFont="1" applyFill="1" applyAlignment="1">
      <alignment horizontal="justify" vertical="center" wrapText="1" readingOrder="1"/>
    </xf>
    <xf numFmtId="0" fontId="16" fillId="0" borderId="0" xfId="5" applyFont="1" applyAlignment="1">
      <alignment horizontal="justify" vertical="center" wrapText="1" readingOrder="1"/>
    </xf>
    <xf numFmtId="0" fontId="0" fillId="0" borderId="0" xfId="0" applyAlignment="1">
      <alignment horizontal="justify" vertical="center" wrapText="1" readingOrder="1"/>
    </xf>
    <xf numFmtId="49" fontId="2" fillId="0" borderId="0" xfId="0" applyNumberFormat="1" applyFont="1" applyBorder="1" applyAlignment="1">
      <alignment horizontal="left" vertical="center" wrapText="1"/>
    </xf>
    <xf numFmtId="0" fontId="18" fillId="0" borderId="0" xfId="0" applyFont="1" applyBorder="1" applyAlignment="1">
      <alignment horizontal="left" vertical="center" readingOrder="1"/>
    </xf>
    <xf numFmtId="0" fontId="18" fillId="0" borderId="0" xfId="0" applyFont="1" applyAlignment="1">
      <alignment horizontal="left" readingOrder="1"/>
    </xf>
    <xf numFmtId="0" fontId="15" fillId="0" borderId="4" xfId="0" applyFont="1" applyBorder="1" applyAlignment="1">
      <alignment horizontal="left" vertical="center" wrapText="1" readingOrder="1"/>
    </xf>
    <xf numFmtId="0" fontId="3" fillId="4" borderId="1" xfId="0" applyFont="1" applyFill="1" applyBorder="1" applyAlignment="1">
      <alignment horizontal="center" wrapText="1" readingOrder="1"/>
    </xf>
    <xf numFmtId="0" fontId="1" fillId="0" borderId="0" xfId="0" applyFont="1" applyBorder="1" applyAlignment="1">
      <alignment horizontal="center" vertical="top" wrapText="1" readingOrder="1"/>
    </xf>
    <xf numFmtId="0" fontId="13" fillId="0" borderId="6" xfId="0" applyFont="1" applyBorder="1" applyAlignment="1">
      <alignment horizontal="center" vertical="center" wrapText="1" readingOrder="1"/>
    </xf>
    <xf numFmtId="0" fontId="13" fillId="0" borderId="2" xfId="0" applyFont="1" applyBorder="1" applyAlignment="1">
      <alignment horizontal="center" vertical="center" wrapText="1" readingOrder="1"/>
    </xf>
    <xf numFmtId="0" fontId="15" fillId="0" borderId="0" xfId="0" applyFont="1" applyBorder="1" applyAlignment="1">
      <alignment horizontal="left" vertical="top" wrapText="1" readingOrder="1"/>
    </xf>
    <xf numFmtId="0" fontId="15" fillId="0" borderId="3" xfId="0" applyFont="1" applyBorder="1" applyAlignment="1">
      <alignment horizontal="left" vertical="top" wrapText="1" readingOrder="1"/>
    </xf>
    <xf numFmtId="0" fontId="2" fillId="0" borderId="0" xfId="0" applyFont="1" applyBorder="1" applyAlignment="1">
      <alignment horizontal="center" vertical="center" wrapText="1" readingOrder="1"/>
    </xf>
    <xf numFmtId="0" fontId="2" fillId="0" borderId="3" xfId="0" applyFont="1" applyBorder="1" applyAlignment="1">
      <alignment horizontal="center" vertical="center" wrapText="1" readingOrder="1"/>
    </xf>
    <xf numFmtId="49" fontId="2" fillId="0" borderId="5" xfId="0" applyNumberFormat="1" applyFont="1" applyBorder="1" applyAlignment="1">
      <alignment horizontal="left" vertical="center" wrapText="1" readingOrder="1"/>
    </xf>
    <xf numFmtId="49" fontId="2" fillId="0" borderId="0" xfId="0" applyNumberFormat="1" applyFont="1" applyBorder="1" applyAlignment="1">
      <alignment horizontal="left" vertical="center" wrapText="1" readingOrder="1"/>
    </xf>
    <xf numFmtId="0" fontId="3" fillId="4" borderId="0" xfId="0" applyFont="1" applyFill="1" applyAlignment="1">
      <alignment horizontal="center" vertical="center"/>
    </xf>
    <xf numFmtId="0" fontId="2" fillId="4" borderId="0" xfId="0" applyFont="1" applyFill="1" applyAlignment="1">
      <alignment horizontal="center" vertical="center"/>
    </xf>
    <xf numFmtId="0" fontId="22" fillId="0" borderId="0" xfId="0" applyFont="1" applyAlignment="1">
      <alignment horizontal="left" readingOrder="1"/>
    </xf>
    <xf numFmtId="0" fontId="22" fillId="0" borderId="2" xfId="0" applyFont="1" applyBorder="1" applyAlignment="1">
      <alignment horizontal="left" readingOrder="1"/>
    </xf>
    <xf numFmtId="0" fontId="2" fillId="0" borderId="0" xfId="0" applyFont="1"/>
    <xf numFmtId="0" fontId="3" fillId="4" borderId="1" xfId="0" applyFont="1" applyFill="1" applyBorder="1" applyAlignment="1">
      <alignment horizontal="center" vertical="center" wrapText="1" readingOrder="1"/>
    </xf>
    <xf numFmtId="0" fontId="5" fillId="0" borderId="0" xfId="0" applyFont="1" applyBorder="1" applyAlignment="1">
      <alignment horizontal="left" vertical="center" wrapText="1" readingOrder="1"/>
    </xf>
    <xf numFmtId="0" fontId="10" fillId="4" borderId="1" xfId="0" applyFont="1" applyFill="1" applyBorder="1" applyAlignment="1">
      <alignment wrapText="1"/>
    </xf>
    <xf numFmtId="49" fontId="5" fillId="0" borderId="2" xfId="0" applyNumberFormat="1" applyFont="1" applyBorder="1" applyAlignment="1">
      <alignment horizontal="left" vertical="center" wrapText="1"/>
    </xf>
    <xf numFmtId="0" fontId="5" fillId="0" borderId="2" xfId="0" applyFont="1" applyBorder="1" applyAlignment="1">
      <alignment vertical="center" wrapText="1"/>
    </xf>
  </cellXfs>
  <cellStyles count="8">
    <cellStyle name="Normal" xfId="0" builtinId="0"/>
    <cellStyle name="Normal 11" xfId="4" xr:uid="{00000000-0005-0000-0000-000001000000}"/>
    <cellStyle name="Normal 2" xfId="2" xr:uid="{00000000-0005-0000-0000-000002000000}"/>
    <cellStyle name="Normal 2_ترازپرداختها " xfId="7" xr:uid="{74D50A4F-BD03-4D47-81D3-7BC8CC2F5470}"/>
    <cellStyle name="Normal 3" xfId="3" xr:uid="{00000000-0005-0000-0000-000003000000}"/>
    <cellStyle name="Normal 3 2" xfId="1" xr:uid="{00000000-0005-0000-0000-000004000000}"/>
    <cellStyle name="Normal 3 3" xfId="5" xr:uid="{1E4F813F-E3C9-454E-98A8-EBDB54F4E20A}"/>
    <cellStyle name="Normal_BOPIIP~1" xfId="6" xr:uid="{5D57EFC8-8082-433D-A2EF-8C5B0A5D815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38B2EAC-5FD0-4AFB-9532-47D1EB2E1AA6}">
  <we:reference id="wa200003206" version="1.0.0.0" store="en-US" storeType="OMEX"/>
  <we:alternateReferences>
    <we:reference id="wa200003206" version="1.0.0.0" store="wa200003206"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712AF-D925-4558-BD75-FD9A5AC648E9}">
  <dimension ref="A1:M36"/>
  <sheetViews>
    <sheetView showGridLines="0" tabSelected="1" view="pageBreakPreview" zoomScaleNormal="100" zoomScaleSheetLayoutView="100" workbookViewId="0">
      <selection activeCell="O12" sqref="O12"/>
    </sheetView>
  </sheetViews>
  <sheetFormatPr defaultColWidth="8.85546875" defaultRowHeight="18"/>
  <cols>
    <col min="1" max="1" width="28.42578125" style="37" customWidth="1"/>
    <col min="2" max="2" width="13" style="37" customWidth="1"/>
    <col min="3" max="3" width="12.140625" style="37" customWidth="1"/>
    <col min="4" max="4" width="12" style="37" customWidth="1"/>
    <col min="5" max="5" width="13.42578125" style="37" customWidth="1"/>
    <col min="6" max="6" width="4.42578125" style="37" customWidth="1"/>
    <col min="7" max="7" width="17.42578125" style="37" customWidth="1"/>
    <col min="8" max="8" width="13.85546875" style="37" customWidth="1"/>
    <col min="9" max="9" width="3.42578125" style="37" customWidth="1"/>
    <col min="10" max="10" width="17.42578125" style="37" customWidth="1"/>
    <col min="11" max="11" width="12.42578125" style="37" customWidth="1"/>
    <col min="12" max="12" width="12.42578125" style="37" bestFit="1" customWidth="1"/>
    <col min="13" max="13" width="12.42578125" style="37" customWidth="1"/>
    <col min="14" max="14" width="10.140625" style="37" customWidth="1"/>
    <col min="15" max="15" width="9" style="37" customWidth="1"/>
    <col min="16" max="16384" width="8.85546875" style="37"/>
  </cols>
  <sheetData>
    <row r="1" spans="1:12" ht="32.25" customHeight="1" thickBot="1">
      <c r="A1" s="73" t="s">
        <v>60</v>
      </c>
      <c r="B1" s="80" t="s">
        <v>59</v>
      </c>
      <c r="C1" s="80"/>
      <c r="D1" s="80"/>
      <c r="E1" s="80"/>
      <c r="F1" s="80"/>
      <c r="G1" s="80"/>
      <c r="H1" s="80"/>
      <c r="I1" s="80"/>
      <c r="J1" s="72" t="s">
        <v>18</v>
      </c>
    </row>
    <row r="2" spans="1:12">
      <c r="B2" s="83" t="s">
        <v>58</v>
      </c>
      <c r="C2" s="83"/>
      <c r="D2" s="83"/>
      <c r="E2" s="83"/>
      <c r="F2" s="71"/>
      <c r="G2" s="81" t="s">
        <v>61</v>
      </c>
      <c r="H2" s="81"/>
      <c r="I2" s="82"/>
      <c r="J2" s="70" t="s">
        <v>57</v>
      </c>
    </row>
    <row r="3" spans="1:12" ht="45.75" customHeight="1">
      <c r="A3" s="69"/>
      <c r="B3" s="67" t="s">
        <v>62</v>
      </c>
      <c r="C3" s="67" t="s">
        <v>63</v>
      </c>
      <c r="D3" s="67" t="s">
        <v>56</v>
      </c>
      <c r="E3" s="67" t="s">
        <v>55</v>
      </c>
      <c r="F3" s="68"/>
      <c r="G3" s="67" t="s">
        <v>54</v>
      </c>
      <c r="H3" s="67" t="s">
        <v>53</v>
      </c>
      <c r="I3" s="66"/>
      <c r="J3" s="65" t="s">
        <v>64</v>
      </c>
    </row>
    <row r="4" spans="1:12" ht="22.5" customHeight="1">
      <c r="A4" s="53" t="s">
        <v>52</v>
      </c>
      <c r="B4" s="47">
        <v>10938.415204721625</v>
      </c>
      <c r="C4" s="49">
        <v>19633.16519178982</v>
      </c>
      <c r="D4" s="49">
        <v>8591.8753724418239</v>
      </c>
      <c r="E4" s="49">
        <v>13232.04256040274</v>
      </c>
      <c r="F4" s="52"/>
      <c r="G4" s="47">
        <v>10804.681590851398</v>
      </c>
      <c r="H4" s="47">
        <v>11580.310194249323</v>
      </c>
      <c r="I4" s="64"/>
      <c r="J4" s="64">
        <v>7.1786345287090159</v>
      </c>
      <c r="L4" s="38"/>
    </row>
    <row r="5" spans="1:12" ht="22.5" customHeight="1">
      <c r="A5" s="54" t="s">
        <v>51</v>
      </c>
      <c r="B5" s="47">
        <v>16210.963985812661</v>
      </c>
      <c r="C5" s="49">
        <v>26621.579527585855</v>
      </c>
      <c r="D5" s="49">
        <v>21076.920706583667</v>
      </c>
      <c r="E5" s="49">
        <v>26853.757831782917</v>
      </c>
      <c r="F5" s="52"/>
      <c r="G5" s="47">
        <v>16942.222249820443</v>
      </c>
      <c r="H5" s="47">
        <v>18341.990592997689</v>
      </c>
      <c r="I5" s="64"/>
      <c r="J5" s="64">
        <v>8.2620114559769817</v>
      </c>
      <c r="L5" s="63"/>
    </row>
    <row r="6" spans="1:12" ht="22.5" customHeight="1">
      <c r="A6" s="62" t="s">
        <v>50</v>
      </c>
      <c r="B6" s="47">
        <v>85191.225487217816</v>
      </c>
      <c r="C6" s="49">
        <v>102502.1911496541</v>
      </c>
      <c r="D6" s="49">
        <v>100518.94209942652</v>
      </c>
      <c r="E6" s="49">
        <v>115420.85032538933</v>
      </c>
      <c r="F6" s="52"/>
      <c r="G6" s="47">
        <v>56808.626801033199</v>
      </c>
      <c r="H6" s="47">
        <v>54768.517076369302</v>
      </c>
      <c r="I6" s="46"/>
      <c r="J6" s="46">
        <v>-3.5911970409163163</v>
      </c>
      <c r="L6" s="38"/>
    </row>
    <row r="7" spans="1:12" ht="22.5" customHeight="1">
      <c r="A7" s="55" t="s">
        <v>49</v>
      </c>
      <c r="B7" s="47">
        <v>40577.559508103317</v>
      </c>
      <c r="C7" s="49">
        <v>55256.620575063091</v>
      </c>
      <c r="D7" s="49">
        <v>56796.409739625058</v>
      </c>
      <c r="E7" s="49">
        <v>65841.337211796126</v>
      </c>
      <c r="F7" s="52"/>
      <c r="G7" s="47">
        <v>33917.212722868178</v>
      </c>
      <c r="H7" s="47">
        <v>30746.489526505589</v>
      </c>
      <c r="I7" s="46"/>
      <c r="J7" s="46">
        <v>-9.3484191117649722</v>
      </c>
      <c r="L7" s="38"/>
    </row>
    <row r="8" spans="1:12" ht="22.5" customHeight="1">
      <c r="A8" s="55" t="s">
        <v>48</v>
      </c>
      <c r="B8" s="47">
        <v>44613.665979114499</v>
      </c>
      <c r="C8" s="49">
        <v>47245.570574591002</v>
      </c>
      <c r="D8" s="49">
        <v>43722.532359801458</v>
      </c>
      <c r="E8" s="49">
        <v>49579.513113593202</v>
      </c>
      <c r="F8" s="52"/>
      <c r="G8" s="47">
        <v>22891.414078165024</v>
      </c>
      <c r="H8" s="47">
        <v>24022.027549863713</v>
      </c>
      <c r="I8" s="46"/>
      <c r="J8" s="46">
        <v>4.9390285276309065</v>
      </c>
      <c r="L8" s="38"/>
    </row>
    <row r="9" spans="1:12" ht="22.5" customHeight="1">
      <c r="A9" s="62" t="s">
        <v>47</v>
      </c>
      <c r="B9" s="47">
        <v>68980.261501405155</v>
      </c>
      <c r="C9" s="49">
        <v>75880.611622068245</v>
      </c>
      <c r="D9" s="49">
        <v>79442.021392842857</v>
      </c>
      <c r="E9" s="49">
        <v>88567.092493606411</v>
      </c>
      <c r="F9" s="52"/>
      <c r="G9" s="47">
        <v>39866.404551212756</v>
      </c>
      <c r="H9" s="47">
        <v>36426.526483371614</v>
      </c>
      <c r="I9" s="46"/>
      <c r="J9" s="46">
        <v>-8.6285134226795961</v>
      </c>
      <c r="L9" s="38"/>
    </row>
    <row r="10" spans="1:12" ht="22.5" customHeight="1">
      <c r="A10" s="55" t="s">
        <v>46</v>
      </c>
      <c r="B10" s="61">
        <v>197.33396558000001</v>
      </c>
      <c r="C10" s="61">
        <v>708.51705499999991</v>
      </c>
      <c r="D10" s="60">
        <v>2504.3839518700001</v>
      </c>
      <c r="E10" s="59">
        <v>2679.375364</v>
      </c>
      <c r="F10" s="58"/>
      <c r="G10" s="47">
        <v>763.79260399999998</v>
      </c>
      <c r="H10" s="47">
        <v>504.93895499999996</v>
      </c>
      <c r="I10" s="57"/>
      <c r="J10" s="56">
        <v>-33.890567628486757</v>
      </c>
      <c r="L10" s="38"/>
    </row>
    <row r="11" spans="1:12" ht="22.5" customHeight="1">
      <c r="A11" s="55" t="s">
        <v>45</v>
      </c>
      <c r="B11" s="47">
        <v>68782.927535825162</v>
      </c>
      <c r="C11" s="49">
        <v>75172.094567068241</v>
      </c>
      <c r="D11" s="49">
        <v>76937.63744097286</v>
      </c>
      <c r="E11" s="49">
        <v>85887.717129606404</v>
      </c>
      <c r="F11" s="52"/>
      <c r="G11" s="47">
        <v>39102.611947212754</v>
      </c>
      <c r="H11" s="47">
        <v>35921.587528371616</v>
      </c>
      <c r="I11" s="46"/>
      <c r="J11" s="46">
        <v>-8.1350688878160327</v>
      </c>
      <c r="L11" s="38"/>
    </row>
    <row r="12" spans="1:12" ht="22.5" customHeight="1">
      <c r="A12" s="54" t="s">
        <v>44</v>
      </c>
      <c r="B12" s="47">
        <v>-6788.8204381413416</v>
      </c>
      <c r="C12" s="49">
        <v>-7331.977098282543</v>
      </c>
      <c r="D12" s="49">
        <v>-11158.980986389339</v>
      </c>
      <c r="E12" s="49">
        <v>-12193.574454984917</v>
      </c>
      <c r="F12" s="52"/>
      <c r="G12" s="47">
        <v>-5523.7566915421039</v>
      </c>
      <c r="H12" s="47">
        <v>-7259.7664201541193</v>
      </c>
      <c r="I12" s="46"/>
      <c r="J12" s="46">
        <v>31.428062920840972</v>
      </c>
      <c r="L12" s="38"/>
    </row>
    <row r="13" spans="1:12" ht="22.5" customHeight="1">
      <c r="A13" s="54" t="s">
        <v>43</v>
      </c>
      <c r="B13" s="47">
        <v>89.021658819225649</v>
      </c>
      <c r="C13" s="49">
        <v>-542.71036099341609</v>
      </c>
      <c r="D13" s="49">
        <v>-1287.5957536569783</v>
      </c>
      <c r="E13" s="49">
        <v>-1219.4122988809656</v>
      </c>
      <c r="F13" s="52"/>
      <c r="G13" s="47">
        <v>-532.78052576537982</v>
      </c>
      <c r="H13" s="47">
        <v>-446.13867796103887</v>
      </c>
      <c r="I13" s="46"/>
      <c r="J13" s="46">
        <v>-16.262202466930141</v>
      </c>
      <c r="L13" s="38"/>
    </row>
    <row r="14" spans="1:12" ht="22.5" customHeight="1">
      <c r="A14" s="54" t="s">
        <v>42</v>
      </c>
      <c r="B14" s="47">
        <v>1427.2499982310806</v>
      </c>
      <c r="C14" s="49">
        <v>886.27312347992654</v>
      </c>
      <c r="D14" s="49">
        <v>-38.468594095526441</v>
      </c>
      <c r="E14" s="49">
        <v>-208.72851751429471</v>
      </c>
      <c r="F14" s="52"/>
      <c r="G14" s="47">
        <v>-81.003441661559123</v>
      </c>
      <c r="H14" s="47">
        <v>944.22469936679227</v>
      </c>
      <c r="I14" s="46"/>
      <c r="J14" s="74" t="s">
        <v>65</v>
      </c>
      <c r="L14" s="38"/>
    </row>
    <row r="15" spans="1:12" ht="22.5" customHeight="1">
      <c r="A15" s="53" t="s">
        <v>41</v>
      </c>
      <c r="B15" s="50">
        <v>-9931.50835693523</v>
      </c>
      <c r="C15" s="49">
        <v>-10840.723458444798</v>
      </c>
      <c r="D15" s="49">
        <v>-19882.331455124538</v>
      </c>
      <c r="E15" s="49">
        <v>-20713.606548820822</v>
      </c>
      <c r="F15" s="52"/>
      <c r="G15" s="47">
        <v>-12414.927236217278</v>
      </c>
      <c r="H15" s="47">
        <v>-14872.145164838847</v>
      </c>
      <c r="I15" s="46"/>
      <c r="J15" s="46">
        <v>19.792447284372994</v>
      </c>
      <c r="L15" s="38"/>
    </row>
    <row r="16" spans="1:12" ht="22.5" customHeight="1" thickBot="1">
      <c r="A16" s="51" t="s">
        <v>40</v>
      </c>
      <c r="B16" s="50">
        <v>-1874.8702904052643</v>
      </c>
      <c r="C16" s="49">
        <v>-6332.1664315678954</v>
      </c>
      <c r="D16" s="49">
        <v>11178.477638880717</v>
      </c>
      <c r="E16" s="49">
        <v>8285.3368084532867</v>
      </c>
      <c r="F16" s="48"/>
      <c r="G16" s="47">
        <v>3122.8907834350466</v>
      </c>
      <c r="H16" s="47">
        <v>4301.3886652294404</v>
      </c>
      <c r="I16" s="46"/>
      <c r="J16" s="46">
        <v>37.73740305122346</v>
      </c>
      <c r="L16" s="38"/>
    </row>
    <row r="17" spans="1:13" ht="18.75" thickBot="1">
      <c r="A17" s="45" t="s">
        <v>39</v>
      </c>
      <c r="B17" s="43">
        <v>-867.96344261888373</v>
      </c>
      <c r="C17" s="43">
        <v>2460.2753017771233</v>
      </c>
      <c r="D17" s="43">
        <v>-111.97844380199513</v>
      </c>
      <c r="E17" s="43">
        <v>803.77282003518189</v>
      </c>
      <c r="F17" s="44"/>
      <c r="G17" s="43">
        <v>1512.645138069156</v>
      </c>
      <c r="H17" s="43">
        <v>1009.5536946399086</v>
      </c>
      <c r="I17" s="42"/>
      <c r="J17" s="42">
        <v>-33.259052686436938</v>
      </c>
      <c r="L17" s="38"/>
    </row>
    <row r="18" spans="1:13" ht="40.5" customHeight="1">
      <c r="A18" s="84" t="s">
        <v>38</v>
      </c>
      <c r="B18" s="84"/>
      <c r="C18" s="84"/>
      <c r="D18" s="84"/>
      <c r="E18" s="84"/>
      <c r="F18" s="84"/>
      <c r="G18" s="84"/>
      <c r="H18" s="84"/>
      <c r="I18" s="84"/>
      <c r="J18" s="84"/>
    </row>
    <row r="19" spans="1:13" ht="24.75" customHeight="1">
      <c r="A19" s="85" t="s">
        <v>37</v>
      </c>
      <c r="B19" s="85"/>
      <c r="C19" s="85"/>
      <c r="D19" s="85"/>
      <c r="E19" s="85"/>
      <c r="F19" s="85"/>
      <c r="G19" s="85"/>
      <c r="H19" s="85"/>
      <c r="I19" s="85"/>
      <c r="J19" s="85"/>
    </row>
    <row r="20" spans="1:13" ht="24.75" customHeight="1">
      <c r="A20" s="85" t="s">
        <v>36</v>
      </c>
      <c r="B20" s="86"/>
      <c r="C20" s="86"/>
      <c r="D20" s="86"/>
      <c r="E20" s="86"/>
      <c r="F20" s="86"/>
      <c r="G20" s="86"/>
      <c r="H20" s="86"/>
      <c r="I20" s="86"/>
      <c r="J20" s="86"/>
    </row>
    <row r="21" spans="1:13" ht="14.25" customHeight="1">
      <c r="A21" s="78" t="s">
        <v>35</v>
      </c>
      <c r="B21" s="79"/>
      <c r="C21" s="79"/>
      <c r="D21" s="79"/>
    </row>
    <row r="22" spans="1:13" ht="16.5" customHeight="1">
      <c r="A22" s="75" t="s">
        <v>66</v>
      </c>
      <c r="B22" s="76"/>
      <c r="C22" s="76"/>
      <c r="E22" s="41"/>
      <c r="F22" s="41"/>
      <c r="G22" s="77"/>
      <c r="H22" s="77"/>
      <c r="I22" s="77"/>
      <c r="J22" s="41"/>
    </row>
    <row r="23" spans="1:13">
      <c r="B23" s="39"/>
      <c r="C23" s="39"/>
      <c r="D23" s="39"/>
      <c r="E23" s="39"/>
      <c r="F23" s="39"/>
      <c r="G23" s="40"/>
      <c r="J23" s="38"/>
      <c r="K23" s="38"/>
      <c r="L23" s="38"/>
      <c r="M23" s="38"/>
    </row>
    <row r="24" spans="1:13">
      <c r="B24" s="39"/>
      <c r="C24" s="39"/>
      <c r="D24" s="39"/>
      <c r="E24" s="39"/>
      <c r="F24" s="39"/>
      <c r="J24" s="38"/>
      <c r="K24" s="38"/>
      <c r="L24" s="38"/>
      <c r="M24" s="38"/>
    </row>
    <row r="25" spans="1:13">
      <c r="B25" s="39"/>
      <c r="C25" s="39"/>
      <c r="D25" s="39"/>
      <c r="E25" s="39"/>
      <c r="F25" s="39"/>
      <c r="J25" s="38"/>
      <c r="K25" s="38"/>
      <c r="L25" s="38"/>
      <c r="M25" s="38"/>
    </row>
    <row r="26" spans="1:13">
      <c r="B26" s="39"/>
      <c r="C26" s="39"/>
      <c r="D26" s="39"/>
      <c r="E26" s="39"/>
      <c r="F26" s="39"/>
      <c r="J26" s="38"/>
      <c r="K26" s="38"/>
      <c r="L26" s="38"/>
      <c r="M26" s="38"/>
    </row>
    <row r="27" spans="1:13">
      <c r="B27" s="39"/>
      <c r="C27" s="39"/>
      <c r="D27" s="39"/>
      <c r="E27" s="39"/>
      <c r="F27" s="39"/>
      <c r="J27" s="38"/>
      <c r="K27" s="38"/>
      <c r="L27" s="38"/>
      <c r="M27" s="38"/>
    </row>
    <row r="28" spans="1:13">
      <c r="B28" s="39"/>
      <c r="C28" s="39"/>
      <c r="D28" s="39"/>
      <c r="E28" s="39"/>
      <c r="F28" s="39"/>
      <c r="J28" s="38"/>
      <c r="K28" s="38"/>
      <c r="L28" s="38"/>
      <c r="M28" s="38"/>
    </row>
    <row r="29" spans="1:13">
      <c r="B29" s="39"/>
      <c r="C29" s="39"/>
      <c r="D29" s="39"/>
      <c r="E29" s="39"/>
      <c r="F29" s="39"/>
      <c r="J29" s="38"/>
      <c r="K29" s="38"/>
      <c r="L29" s="38"/>
      <c r="M29" s="38"/>
    </row>
    <row r="30" spans="1:13">
      <c r="B30" s="39"/>
      <c r="C30" s="39"/>
      <c r="D30" s="39"/>
      <c r="E30" s="39"/>
      <c r="F30" s="39"/>
      <c r="J30" s="38"/>
      <c r="K30" s="38"/>
      <c r="L30" s="38"/>
      <c r="M30" s="38"/>
    </row>
    <row r="31" spans="1:13">
      <c r="B31" s="39"/>
      <c r="C31" s="39"/>
      <c r="D31" s="39"/>
      <c r="E31" s="39"/>
      <c r="F31" s="39"/>
      <c r="J31" s="38"/>
      <c r="K31" s="38"/>
      <c r="L31" s="38"/>
      <c r="M31" s="38"/>
    </row>
    <row r="32" spans="1:13">
      <c r="B32" s="39"/>
      <c r="C32" s="39"/>
      <c r="D32" s="39"/>
      <c r="E32" s="39"/>
      <c r="F32" s="39"/>
      <c r="J32" s="38"/>
      <c r="K32" s="38"/>
      <c r="L32" s="38"/>
      <c r="M32" s="38"/>
    </row>
    <row r="33" spans="2:13">
      <c r="B33" s="39"/>
      <c r="C33" s="39"/>
      <c r="D33" s="39"/>
      <c r="E33" s="39"/>
      <c r="F33" s="39"/>
      <c r="J33" s="38"/>
      <c r="K33" s="38"/>
      <c r="L33" s="38"/>
      <c r="M33" s="38"/>
    </row>
    <row r="34" spans="2:13">
      <c r="B34" s="39"/>
      <c r="C34" s="39"/>
      <c r="D34" s="39"/>
      <c r="E34" s="39"/>
      <c r="F34" s="39"/>
      <c r="J34" s="38"/>
      <c r="K34" s="38"/>
      <c r="L34" s="38"/>
      <c r="M34" s="38"/>
    </row>
    <row r="35" spans="2:13">
      <c r="B35" s="39"/>
      <c r="C35" s="39"/>
      <c r="D35" s="39"/>
      <c r="E35" s="39"/>
      <c r="F35" s="39"/>
      <c r="J35" s="38"/>
      <c r="K35" s="38"/>
      <c r="L35" s="38"/>
      <c r="M35" s="38"/>
    </row>
    <row r="36" spans="2:13">
      <c r="B36" s="39"/>
      <c r="C36" s="39"/>
      <c r="D36" s="39"/>
      <c r="E36" s="39"/>
      <c r="F36" s="39"/>
      <c r="J36" s="38"/>
      <c r="K36" s="38"/>
      <c r="L36" s="38"/>
      <c r="M36" s="38"/>
    </row>
  </sheetData>
  <mergeCells count="8">
    <mergeCell ref="G22:I22"/>
    <mergeCell ref="A21:D21"/>
    <mergeCell ref="B1:I1"/>
    <mergeCell ref="G2:I2"/>
    <mergeCell ref="B2:E2"/>
    <mergeCell ref="A18:J18"/>
    <mergeCell ref="A19:J19"/>
    <mergeCell ref="A20:J20"/>
  </mergeCells>
  <printOptions horizontalCentered="1" verticalCentered="1"/>
  <pageMargins left="0.25" right="0.25" top="0.25" bottom="0.25" header="0" footer="0"/>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9"/>
  <sheetViews>
    <sheetView view="pageBreakPreview" zoomScale="110" zoomScaleNormal="100" zoomScaleSheetLayoutView="110" workbookViewId="0">
      <selection activeCell="N10" sqref="N10"/>
    </sheetView>
  </sheetViews>
  <sheetFormatPr defaultColWidth="9" defaultRowHeight="14.25"/>
  <cols>
    <col min="1" max="1" width="0.28515625" style="7" customWidth="1"/>
    <col min="2" max="3" width="9" style="7"/>
    <col min="4" max="6" width="15.7109375" style="7" customWidth="1"/>
    <col min="7" max="7" width="3.140625" style="7" customWidth="1"/>
    <col min="8" max="9" width="15.7109375" style="7" customWidth="1"/>
    <col min="10" max="10" width="16.85546875" style="7" customWidth="1"/>
    <col min="11" max="16384" width="9" style="7"/>
  </cols>
  <sheetData>
    <row r="1" spans="2:10" ht="30" customHeight="1" thickBot="1">
      <c r="B1" s="19" t="s">
        <v>0</v>
      </c>
      <c r="C1" s="91" t="s">
        <v>23</v>
      </c>
      <c r="D1" s="91"/>
      <c r="E1" s="91"/>
      <c r="F1" s="91"/>
      <c r="G1" s="91"/>
      <c r="H1" s="91"/>
      <c r="I1" s="91"/>
      <c r="J1" s="91"/>
    </row>
    <row r="2" spans="2:10" ht="24.95" customHeight="1">
      <c r="B2" s="92"/>
      <c r="C2" s="92"/>
      <c r="D2" s="93" t="s">
        <v>6</v>
      </c>
      <c r="E2" s="93"/>
      <c r="F2" s="93"/>
      <c r="G2" s="94" t="s">
        <v>20</v>
      </c>
      <c r="H2" s="93"/>
      <c r="I2" s="93"/>
      <c r="J2" s="93"/>
    </row>
    <row r="3" spans="2:10" ht="24.95" customHeight="1">
      <c r="B3" s="95"/>
      <c r="C3" s="95"/>
      <c r="D3" s="12" t="s">
        <v>2</v>
      </c>
      <c r="E3" s="12" t="s">
        <v>7</v>
      </c>
      <c r="F3" s="12" t="s">
        <v>3</v>
      </c>
      <c r="G3" s="97"/>
      <c r="H3" s="12" t="s">
        <v>2</v>
      </c>
      <c r="I3" s="12" t="s">
        <v>7</v>
      </c>
      <c r="J3" s="12" t="s">
        <v>3</v>
      </c>
    </row>
    <row r="4" spans="2:10" ht="24.95" customHeight="1">
      <c r="B4" s="96"/>
      <c r="C4" s="96"/>
      <c r="D4" s="13" t="s">
        <v>8</v>
      </c>
      <c r="E4" s="13" t="s">
        <v>1</v>
      </c>
      <c r="F4" s="13" t="s">
        <v>9</v>
      </c>
      <c r="G4" s="98"/>
      <c r="H4" s="13" t="s">
        <v>8</v>
      </c>
      <c r="I4" s="13" t="s">
        <v>1</v>
      </c>
      <c r="J4" s="13" t="s">
        <v>9</v>
      </c>
    </row>
    <row r="5" spans="2:10" ht="24.95" customHeight="1">
      <c r="B5" s="99" t="s">
        <v>26</v>
      </c>
      <c r="C5" s="99"/>
      <c r="D5" s="16">
        <v>2856.312867434182</v>
      </c>
      <c r="E5" s="14">
        <v>1799.3057318552808</v>
      </c>
      <c r="F5" s="14">
        <v>1587.4527696240989</v>
      </c>
      <c r="G5" s="15"/>
      <c r="H5" s="16">
        <v>2941.7887740000001</v>
      </c>
      <c r="I5" s="16">
        <v>8956.767656</v>
      </c>
      <c r="J5" s="16">
        <v>328.4431266930701</v>
      </c>
    </row>
    <row r="6" spans="2:10" ht="24.95" customHeight="1">
      <c r="B6" s="100" t="s">
        <v>27</v>
      </c>
      <c r="C6" s="100"/>
      <c r="D6" s="16">
        <v>5614.6637170467766</v>
      </c>
      <c r="E6" s="14">
        <v>4121.4261426945659</v>
      </c>
      <c r="F6" s="14">
        <v>1362.3108901269648</v>
      </c>
      <c r="G6" s="15"/>
      <c r="H6" s="16">
        <v>5298.7745689999992</v>
      </c>
      <c r="I6" s="16">
        <v>15654.895698</v>
      </c>
      <c r="J6" s="16">
        <v>338.47396183399337</v>
      </c>
    </row>
    <row r="7" spans="2:10" ht="24.95" customHeight="1">
      <c r="B7" s="100" t="s">
        <v>28</v>
      </c>
      <c r="C7" s="100"/>
      <c r="D7" s="16">
        <v>4558.5145861208166</v>
      </c>
      <c r="E7" s="14">
        <v>3092.3097929151463</v>
      </c>
      <c r="F7" s="14">
        <v>1474.1455065611219</v>
      </c>
      <c r="G7" s="15"/>
      <c r="H7" s="16">
        <v>3393.3265450000022</v>
      </c>
      <c r="I7" s="16">
        <v>9814.2081590000053</v>
      </c>
      <c r="J7" s="16">
        <v>345.75652870050362</v>
      </c>
    </row>
    <row r="8" spans="2:10" ht="24.95" customHeight="1">
      <c r="B8" s="100" t="s">
        <v>29</v>
      </c>
      <c r="C8" s="100"/>
      <c r="D8" s="16">
        <v>4597.096292101427</v>
      </c>
      <c r="E8" s="14">
        <v>3195.8763903922045</v>
      </c>
      <c r="F8" s="14">
        <v>1438.4462133522197</v>
      </c>
      <c r="G8" s="15"/>
      <c r="H8" s="16">
        <v>4893.7790379999969</v>
      </c>
      <c r="I8" s="16">
        <v>14335.367324999992</v>
      </c>
      <c r="J8" s="16">
        <v>341.37800079008434</v>
      </c>
    </row>
    <row r="9" spans="2:10" ht="24.95" customHeight="1">
      <c r="B9" s="87" t="s">
        <v>30</v>
      </c>
      <c r="C9" s="87"/>
      <c r="D9" s="16">
        <v>5395.7552427178161</v>
      </c>
      <c r="E9" s="14">
        <v>2996.6668203225854</v>
      </c>
      <c r="F9" s="14">
        <v>1800.5856393928284</v>
      </c>
      <c r="G9" s="15"/>
      <c r="H9" s="16">
        <v>4389.4412070000035</v>
      </c>
      <c r="I9" s="16">
        <v>12562.158095999999</v>
      </c>
      <c r="J9" s="16">
        <v>349.41776512092099</v>
      </c>
    </row>
    <row r="10" spans="2:10" ht="24.95" customHeight="1">
      <c r="B10" s="87" t="s">
        <v>33</v>
      </c>
      <c r="C10" s="87"/>
      <c r="D10" s="16">
        <v>5344.5633873168881</v>
      </c>
      <c r="E10" s="14">
        <v>3551.2129580852124</v>
      </c>
      <c r="F10" s="14">
        <v>1504.9965886018383</v>
      </c>
      <c r="G10" s="15"/>
      <c r="H10" s="16">
        <v>5027.0826089999937</v>
      </c>
      <c r="I10" s="16">
        <v>13663.347280000009</v>
      </c>
      <c r="J10" s="16">
        <v>367.92467511665194</v>
      </c>
    </row>
    <row r="11" spans="2:10" ht="20.100000000000001" customHeight="1" thickBot="1">
      <c r="B11" s="90" t="s">
        <v>4</v>
      </c>
      <c r="C11" s="90"/>
      <c r="D11" s="17">
        <f>SUM(D5:D10)</f>
        <v>28366.906092737907</v>
      </c>
      <c r="E11" s="17">
        <f>SUM(E5:E10)</f>
        <v>18756.797836264996</v>
      </c>
      <c r="F11" s="17">
        <f>D11/E11*1000</f>
        <v>1512.3533526544929</v>
      </c>
      <c r="G11" s="18"/>
      <c r="H11" s="17">
        <f>SUM(H5:H10)</f>
        <v>25944.192741999996</v>
      </c>
      <c r="I11" s="17">
        <f>SUM(I5:I10)</f>
        <v>74986.744214000006</v>
      </c>
      <c r="J11" s="17">
        <f>H11/I11*1000</f>
        <v>345.98372037542362</v>
      </c>
    </row>
    <row r="12" spans="2:10" ht="20.100000000000001" customHeight="1">
      <c r="B12" s="88" t="s">
        <v>21</v>
      </c>
      <c r="C12" s="88"/>
      <c r="D12" s="88"/>
      <c r="E12" s="88"/>
      <c r="F12" s="88"/>
      <c r="G12" s="88"/>
      <c r="H12" s="88"/>
      <c r="I12" s="88"/>
      <c r="J12" s="88"/>
    </row>
    <row r="13" spans="2:10" ht="15.75">
      <c r="B13" s="89" t="s">
        <v>22</v>
      </c>
      <c r="C13" s="89"/>
      <c r="D13" s="89"/>
      <c r="E13" s="89"/>
      <c r="F13" s="89"/>
      <c r="G13" s="89"/>
      <c r="H13" s="89"/>
      <c r="I13" s="89"/>
      <c r="J13" s="89"/>
    </row>
    <row r="19" spans="10:10">
      <c r="J19" s="8"/>
    </row>
  </sheetData>
  <mergeCells count="15">
    <mergeCell ref="B10:C10"/>
    <mergeCell ref="B12:J12"/>
    <mergeCell ref="B13:J13"/>
    <mergeCell ref="B11:C11"/>
    <mergeCell ref="C1:J1"/>
    <mergeCell ref="B2:C2"/>
    <mergeCell ref="D2:F2"/>
    <mergeCell ref="G2:J2"/>
    <mergeCell ref="B3:C4"/>
    <mergeCell ref="G3:G4"/>
    <mergeCell ref="B5:C5"/>
    <mergeCell ref="B7:C7"/>
    <mergeCell ref="B6:C6"/>
    <mergeCell ref="B9:C9"/>
    <mergeCell ref="B8:C8"/>
  </mergeCells>
  <printOptions horizontalCentered="1" verticalCentered="1"/>
  <pageMargins left="0.25" right="0.25" top="0.25" bottom="0.25" header="0" footer="0"/>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20"/>
  <sheetViews>
    <sheetView view="pageBreakPreview" zoomScale="130" zoomScaleNormal="100" zoomScaleSheetLayoutView="130" workbookViewId="0">
      <selection activeCell="B8" sqref="B8"/>
    </sheetView>
  </sheetViews>
  <sheetFormatPr defaultColWidth="9.140625" defaultRowHeight="14.25"/>
  <cols>
    <col min="1" max="1" width="2" style="7" customWidth="1"/>
    <col min="2" max="2" width="17.5703125" style="7" customWidth="1"/>
    <col min="3" max="4" width="30.7109375" style="7" customWidth="1"/>
    <col min="5" max="5" width="30" style="7" customWidth="1"/>
    <col min="6" max="6" width="14.7109375" style="7" customWidth="1"/>
    <col min="7" max="7" width="0.42578125" style="7" customWidth="1"/>
    <col min="8" max="16384" width="9.140625" style="7"/>
  </cols>
  <sheetData>
    <row r="1" spans="2:6" ht="30.75" customHeight="1" thickBot="1">
      <c r="B1" s="36" t="s">
        <v>17</v>
      </c>
      <c r="C1" s="101" t="s">
        <v>24</v>
      </c>
      <c r="D1" s="102"/>
      <c r="E1" s="102"/>
      <c r="F1" s="20" t="s">
        <v>18</v>
      </c>
    </row>
    <row r="2" spans="2:6" s="9" customFormat="1" ht="20.25" customHeight="1">
      <c r="B2" s="21"/>
      <c r="C2" s="22" t="s">
        <v>15</v>
      </c>
      <c r="D2" s="22" t="s">
        <v>14</v>
      </c>
      <c r="E2" s="23" t="s">
        <v>4</v>
      </c>
      <c r="F2" s="22"/>
    </row>
    <row r="3" spans="2:6" ht="30" customHeight="1" thickBot="1">
      <c r="B3" s="24" t="s">
        <v>33</v>
      </c>
      <c r="C3" s="25">
        <v>3474.6673999999998</v>
      </c>
      <c r="D3" s="25">
        <v>1905.4502</v>
      </c>
      <c r="E3" s="17">
        <f>C3+D3</f>
        <v>5380.1175999999996</v>
      </c>
      <c r="F3" s="26"/>
    </row>
    <row r="4" spans="2:6" s="10" customFormat="1" ht="20.100000000000001" customHeight="1">
      <c r="B4" s="103" t="s">
        <v>25</v>
      </c>
      <c r="C4" s="103"/>
      <c r="D4" s="103"/>
      <c r="E4" s="103"/>
      <c r="F4" s="103"/>
    </row>
    <row r="5" spans="2:6" ht="30" customHeight="1">
      <c r="B5" s="105"/>
      <c r="C5" s="105"/>
      <c r="D5" s="105"/>
      <c r="E5" s="105"/>
      <c r="F5" s="105"/>
    </row>
    <row r="6" spans="2:6" ht="28.5" customHeight="1" thickBot="1">
      <c r="B6" s="19" t="s">
        <v>17</v>
      </c>
      <c r="C6" s="106" t="s">
        <v>24</v>
      </c>
      <c r="D6" s="106"/>
      <c r="E6" s="106"/>
      <c r="F6" s="27" t="s">
        <v>16</v>
      </c>
    </row>
    <row r="7" spans="2:6" s="9" customFormat="1" ht="20.100000000000001" customHeight="1">
      <c r="B7" s="28"/>
      <c r="C7" s="29" t="s">
        <v>15</v>
      </c>
      <c r="D7" s="29" t="s">
        <v>14</v>
      </c>
      <c r="E7" s="30" t="s">
        <v>4</v>
      </c>
      <c r="F7" s="29"/>
    </row>
    <row r="8" spans="2:6" ht="30" customHeight="1" thickBot="1">
      <c r="B8" s="31" t="s">
        <v>33</v>
      </c>
      <c r="C8" s="25">
        <v>2951.4868000000001</v>
      </c>
      <c r="D8" s="25">
        <v>1618.5465999999999</v>
      </c>
      <c r="E8" s="17">
        <f>C8+D8</f>
        <v>4570.0334000000003</v>
      </c>
      <c r="F8" s="32"/>
    </row>
    <row r="9" spans="2:6" s="10" customFormat="1" ht="20.100000000000001" customHeight="1">
      <c r="B9" s="104" t="s">
        <v>25</v>
      </c>
      <c r="C9" s="104"/>
      <c r="D9" s="104"/>
      <c r="E9" s="104"/>
      <c r="F9" s="104"/>
    </row>
    <row r="20" spans="5:5">
      <c r="E20" s="11"/>
    </row>
  </sheetData>
  <mergeCells count="5">
    <mergeCell ref="C1:E1"/>
    <mergeCell ref="B4:F4"/>
    <mergeCell ref="B9:F9"/>
    <mergeCell ref="B5:F5"/>
    <mergeCell ref="C6:E6"/>
  </mergeCells>
  <printOptions horizontalCentered="1" verticalCentered="1"/>
  <pageMargins left="0.25" right="0.25" top="0.25" bottom="0.25" header="0" footer="0"/>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5"/>
  <sheetViews>
    <sheetView view="pageBreakPreview" zoomScaleNormal="100" zoomScaleSheetLayoutView="100" workbookViewId="0">
      <selection activeCell="L14" sqref="L14"/>
    </sheetView>
  </sheetViews>
  <sheetFormatPr defaultColWidth="9.140625" defaultRowHeight="15"/>
  <cols>
    <col min="1" max="1" width="3" style="2" customWidth="1"/>
    <col min="2" max="2" width="9.85546875" style="2" customWidth="1"/>
    <col min="3" max="3" width="4.28515625" style="2" customWidth="1"/>
    <col min="4" max="4" width="24.42578125" style="2" customWidth="1"/>
    <col min="5" max="5" width="19.7109375" style="2" customWidth="1"/>
    <col min="6" max="6" width="20.28515625" style="2" customWidth="1"/>
    <col min="7" max="7" width="15.5703125" style="2" customWidth="1"/>
    <col min="8" max="8" width="3.85546875" style="2" customWidth="1"/>
    <col min="9" max="16384" width="9.140625" style="2"/>
  </cols>
  <sheetData>
    <row r="1" spans="1:8" ht="30" customHeight="1" thickBot="1">
      <c r="A1" s="108" t="s">
        <v>5</v>
      </c>
      <c r="B1" s="108"/>
      <c r="C1" s="91" t="s">
        <v>12</v>
      </c>
      <c r="D1" s="91"/>
      <c r="E1" s="91"/>
      <c r="F1" s="91"/>
      <c r="G1" s="91"/>
      <c r="H1" s="91"/>
    </row>
    <row r="2" spans="1:8" ht="66.75" customHeight="1">
      <c r="A2" s="33"/>
      <c r="B2" s="3"/>
      <c r="C2" s="3"/>
      <c r="D2" s="4" t="s">
        <v>11</v>
      </c>
      <c r="E2" s="4" t="s">
        <v>31</v>
      </c>
      <c r="F2" s="4" t="s">
        <v>32</v>
      </c>
      <c r="G2" s="4" t="s">
        <v>13</v>
      </c>
      <c r="H2" s="4"/>
    </row>
    <row r="3" spans="1:8" ht="26.25" customHeight="1" thickBot="1">
      <c r="A3" s="87" t="s">
        <v>34</v>
      </c>
      <c r="B3" s="87"/>
      <c r="C3" s="87"/>
      <c r="D3" s="34">
        <v>285000</v>
      </c>
      <c r="E3" s="34">
        <v>698823.16666666663</v>
      </c>
      <c r="F3" s="34">
        <v>719788.04166666663</v>
      </c>
      <c r="G3" s="35">
        <v>1004987.0833333334</v>
      </c>
      <c r="H3" s="5"/>
    </row>
    <row r="4" spans="1:8" s="6" customFormat="1" ht="20.25" customHeight="1">
      <c r="A4" s="109" t="s">
        <v>10</v>
      </c>
      <c r="B4" s="110"/>
      <c r="C4" s="110"/>
      <c r="D4" s="110"/>
      <c r="E4" s="110"/>
      <c r="F4" s="110"/>
      <c r="G4" s="110"/>
      <c r="H4" s="110"/>
    </row>
    <row r="5" spans="1:8" ht="18" customHeight="1">
      <c r="A5" s="107" t="s">
        <v>19</v>
      </c>
      <c r="B5" s="107"/>
      <c r="C5" s="107"/>
      <c r="D5" s="107"/>
      <c r="E5" s="107"/>
      <c r="F5" s="107"/>
      <c r="G5" s="107"/>
      <c r="H5" s="107"/>
    </row>
    <row r="15" spans="1:8">
      <c r="F15" s="1"/>
    </row>
  </sheetData>
  <mergeCells count="5">
    <mergeCell ref="C1:H1"/>
    <mergeCell ref="A5:H5"/>
    <mergeCell ref="A3:C3"/>
    <mergeCell ref="A1:B1"/>
    <mergeCell ref="A4:H4"/>
  </mergeCells>
  <printOptions horizontalCentered="1" verticalCentered="1"/>
  <pageMargins left="0.25" right="0.25" top="0.25" bottom="0.25" header="0" footer="0"/>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Table 1 </vt:lpstr>
      <vt:lpstr>Table 2</vt:lpstr>
      <vt:lpstr>Table 3</vt:lpstr>
      <vt:lpstr>Table 4 </vt:lpstr>
      <vt:lpstr>'Table 1 '!Print_Area</vt:lpstr>
      <vt:lpstr>'Table 2'!Print_Area</vt:lpstr>
      <vt:lpstr>'Table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h.bazraee</dc:creator>
  <cp:lastModifiedBy>fa.ghodrati</cp:lastModifiedBy>
  <cp:lastPrinted>2026-05-09T09:12:44Z</cp:lastPrinted>
  <dcterms:created xsi:type="dcterms:W3CDTF">2021-01-07T06:24:26Z</dcterms:created>
  <dcterms:modified xsi:type="dcterms:W3CDTF">2026-05-09T09:21:13Z</dcterms:modified>
</cp:coreProperties>
</file>